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ianavaquerovega/Downloads/"/>
    </mc:Choice>
  </mc:AlternateContent>
  <xr:revisionPtr revIDLastSave="0" documentId="13_ncr:1_{CE57A50D-F1AA-6C40-8E48-DDF747903396}" xr6:coauthVersionLast="47" xr6:coauthVersionMax="47" xr10:uidLastSave="{00000000-0000-0000-0000-000000000000}"/>
  <bookViews>
    <workbookView xWindow="0" yWindow="500" windowWidth="28800" windowHeight="16140" xr2:uid="{5EC63480-1BD9-3F47-98A5-2C2EC626B8EB}"/>
  </bookViews>
  <sheets>
    <sheet name="Survey + Heat Map " sheetId="1" r:id="rId1"/>
    <sheet name="Succession Plan Summary " sheetId="2" r:id="rId2"/>
    <sheet name="Succession Planning Matrix" sheetId="4" r:id="rId3"/>
    <sheet name="Talent Profile" sheetId="3" r:id="rId4"/>
    <sheet name="Hide - Info for SP Heat Map" sheetId="5" state="hidden" r:id="rId5"/>
    <sheet name="Hide - Metrics Calculation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B22" i="2" l="1"/>
  <c r="E167" i="2" l="1" a="1"/>
  <c r="E167" i="2" s="1"/>
  <c r="E162" i="2" a="1"/>
  <c r="E162" i="2" s="1"/>
  <c r="E157" i="2" a="1"/>
  <c r="E157" i="2" s="1"/>
  <c r="E152" i="2" a="1"/>
  <c r="E152" i="2" s="1"/>
  <c r="E147" i="2" a="1"/>
  <c r="E147" i="2" s="1"/>
  <c r="E142" i="2" a="1"/>
  <c r="E142" i="2" s="1"/>
  <c r="E137" i="2" a="1"/>
  <c r="E137" i="2" s="1"/>
  <c r="E132" i="2" a="1"/>
  <c r="E132" i="2" s="1"/>
  <c r="E127" i="2" a="1"/>
  <c r="E127" i="2" s="1"/>
  <c r="E122" i="2" a="1"/>
  <c r="E122" i="2" s="1"/>
  <c r="E117" i="2" a="1"/>
  <c r="E117" i="2" s="1"/>
  <c r="E112" i="2" a="1"/>
  <c r="E112" i="2" s="1"/>
  <c r="E107" i="2" a="1"/>
  <c r="E107" i="2" s="1"/>
  <c r="E102" i="2" a="1"/>
  <c r="E102" i="2" s="1"/>
  <c r="E97" i="2" a="1"/>
  <c r="E97" i="2" s="1"/>
  <c r="E92" i="2" a="1"/>
  <c r="E92" i="2" s="1"/>
  <c r="E87" i="2" a="1"/>
  <c r="E87" i="2" s="1"/>
  <c r="E82" i="2" a="1"/>
  <c r="E82" i="2" s="1"/>
  <c r="E77" i="2" a="1"/>
  <c r="E77" i="2" s="1"/>
  <c r="E72" i="2" a="1"/>
  <c r="E72" i="2" s="1"/>
  <c r="E67" i="2" a="1"/>
  <c r="E67" i="2" s="1"/>
  <c r="E62" i="2" a="1"/>
  <c r="E62" i="2" s="1"/>
  <c r="E57" i="2" a="1"/>
  <c r="E57" i="2" s="1"/>
  <c r="E52" i="2" a="1"/>
  <c r="E52" i="2" s="1"/>
  <c r="E47" i="2" a="1"/>
  <c r="E47" i="2" s="1"/>
  <c r="E42" i="2" a="1"/>
  <c r="E42" i="2" s="1"/>
  <c r="E37" i="2" a="1"/>
  <c r="E37" i="2" s="1"/>
  <c r="E32" i="2" a="1"/>
  <c r="E32" i="2" s="1"/>
  <c r="E27" i="2" a="1"/>
  <c r="E27" i="2" s="1"/>
  <c r="E22" i="2" a="1"/>
  <c r="E22" i="2" s="1"/>
  <c r="B167" i="2"/>
  <c r="B162" i="2"/>
  <c r="B157" i="2"/>
  <c r="B152" i="2"/>
  <c r="B147" i="2"/>
  <c r="B142" i="2"/>
  <c r="B137" i="2"/>
  <c r="B132" i="2"/>
  <c r="B127" i="2"/>
  <c r="B122" i="2"/>
  <c r="B117" i="2"/>
  <c r="B112" i="2"/>
  <c r="B107" i="2"/>
  <c r="B102" i="2"/>
  <c r="B97" i="2"/>
  <c r="B92" i="2"/>
  <c r="B87" i="2"/>
  <c r="B82" i="2"/>
  <c r="B77" i="2"/>
  <c r="B72" i="2"/>
  <c r="B67" i="2"/>
  <c r="B62" i="2"/>
  <c r="B57" i="2"/>
  <c r="B52" i="2"/>
  <c r="B47" i="2"/>
  <c r="B27" i="2"/>
  <c r="B42" i="2"/>
  <c r="B37" i="2"/>
  <c r="B32" i="2"/>
  <c r="A2" i="5"/>
  <c r="A7" i="5"/>
  <c r="A12" i="5"/>
  <c r="M22" i="2" l="1"/>
  <c r="C7" i="7" s="1"/>
  <c r="A3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O167" i="2"/>
  <c r="E36" i="7" s="1"/>
  <c r="O162" i="2"/>
  <c r="E35" i="7" s="1"/>
  <c r="O157" i="2"/>
  <c r="E34" i="7" s="1"/>
  <c r="O152" i="2"/>
  <c r="E33" i="7" s="1"/>
  <c r="O147" i="2"/>
  <c r="E32" i="7" s="1"/>
  <c r="O142" i="2"/>
  <c r="E31" i="7" s="1"/>
  <c r="O137" i="2"/>
  <c r="E30" i="7" s="1"/>
  <c r="O132" i="2"/>
  <c r="E29" i="7" s="1"/>
  <c r="O127" i="2"/>
  <c r="E28" i="7" s="1"/>
  <c r="O122" i="2"/>
  <c r="E27" i="7" s="1"/>
  <c r="O117" i="2"/>
  <c r="E26" i="7" s="1"/>
  <c r="O112" i="2"/>
  <c r="E25" i="7" s="1"/>
  <c r="O107" i="2"/>
  <c r="E24" i="7" s="1"/>
  <c r="O102" i="2"/>
  <c r="E23" i="7" s="1"/>
  <c r="O97" i="2"/>
  <c r="E22" i="7" s="1"/>
  <c r="O92" i="2"/>
  <c r="E21" i="7" s="1"/>
  <c r="O87" i="2"/>
  <c r="E20" i="7" s="1"/>
  <c r="O82" i="2"/>
  <c r="E19" i="7" s="1"/>
  <c r="O77" i="2"/>
  <c r="E18" i="7" s="1"/>
  <c r="O72" i="2"/>
  <c r="E17" i="7" s="1"/>
  <c r="O67" i="2"/>
  <c r="E16" i="7" s="1"/>
  <c r="O62" i="2"/>
  <c r="E15" i="7" s="1"/>
  <c r="O57" i="2"/>
  <c r="E14" i="7" s="1"/>
  <c r="O52" i="2"/>
  <c r="E13" i="7" s="1"/>
  <c r="O47" i="2"/>
  <c r="E12" i="7" s="1"/>
  <c r="O42" i="2"/>
  <c r="E11" i="7" s="1"/>
  <c r="O37" i="2"/>
  <c r="E10" i="7" s="1"/>
  <c r="O32" i="2"/>
  <c r="E9" i="7" s="1"/>
  <c r="O27" i="2"/>
  <c r="E8" i="7" s="1"/>
  <c r="O22" i="2"/>
  <c r="E7" i="7" s="1"/>
  <c r="M167" i="2"/>
  <c r="C36" i="7" s="1"/>
  <c r="M162" i="2"/>
  <c r="C35" i="7" s="1"/>
  <c r="M157" i="2"/>
  <c r="C34" i="7" s="1"/>
  <c r="M152" i="2"/>
  <c r="C33" i="7" s="1"/>
  <c r="M147" i="2"/>
  <c r="C32" i="7" s="1"/>
  <c r="M142" i="2"/>
  <c r="C31" i="7" s="1"/>
  <c r="M137" i="2"/>
  <c r="C30" i="7" s="1"/>
  <c r="M132" i="2"/>
  <c r="C29" i="7" s="1"/>
  <c r="M127" i="2"/>
  <c r="C28" i="7" s="1"/>
  <c r="M122" i="2"/>
  <c r="C27" i="7" s="1"/>
  <c r="M117" i="2"/>
  <c r="C26" i="7" s="1"/>
  <c r="M112" i="2"/>
  <c r="C25" i="7" s="1"/>
  <c r="M107" i="2"/>
  <c r="C24" i="7" s="1"/>
  <c r="M102" i="2"/>
  <c r="C23" i="7" s="1"/>
  <c r="M97" i="2"/>
  <c r="C22" i="7" s="1"/>
  <c r="M92" i="2"/>
  <c r="C21" i="7" s="1"/>
  <c r="M87" i="2"/>
  <c r="C20" i="7" s="1"/>
  <c r="M82" i="2"/>
  <c r="C19" i="7" s="1"/>
  <c r="M77" i="2"/>
  <c r="C18" i="7" s="1"/>
  <c r="M72" i="2"/>
  <c r="C17" i="7" s="1"/>
  <c r="M67" i="2"/>
  <c r="C16" i="7" s="1"/>
  <c r="M62" i="2"/>
  <c r="C15" i="7" s="1"/>
  <c r="M57" i="2"/>
  <c r="C14" i="7" s="1"/>
  <c r="M52" i="2"/>
  <c r="C13" i="7" s="1"/>
  <c r="M47" i="2"/>
  <c r="C12" i="7" s="1"/>
  <c r="M42" i="2"/>
  <c r="C11" i="7" s="1"/>
  <c r="M37" i="2"/>
  <c r="C10" i="7" s="1"/>
  <c r="M32" i="2"/>
  <c r="C9" i="7" s="1"/>
  <c r="M27" i="2"/>
  <c r="C8" i="7" s="1"/>
  <c r="A7" i="7" a="1"/>
  <c r="A7" i="7" s="1"/>
  <c r="C33" i="5" l="1"/>
  <c r="H52" i="4" s="1"/>
  <c r="D28" i="5"/>
  <c r="D29" i="5"/>
  <c r="D30" i="5"/>
  <c r="D31" i="5"/>
  <c r="D32" i="5"/>
  <c r="D33" i="5"/>
  <c r="D34" i="5"/>
  <c r="D35" i="5"/>
  <c r="D36" i="5"/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2" i="5"/>
  <c r="C3" i="5"/>
  <c r="H22" i="4" s="1"/>
  <c r="C4" i="5"/>
  <c r="H23" i="4" s="1"/>
  <c r="C5" i="5"/>
  <c r="H24" i="4" s="1"/>
  <c r="C6" i="5"/>
  <c r="H25" i="4" s="1"/>
  <c r="C7" i="5"/>
  <c r="H26" i="4" s="1"/>
  <c r="C8" i="5"/>
  <c r="H27" i="4" s="1"/>
  <c r="C9" i="5"/>
  <c r="H28" i="4" s="1"/>
  <c r="C10" i="5"/>
  <c r="H29" i="4" s="1"/>
  <c r="C11" i="5"/>
  <c r="H30" i="4" s="1"/>
  <c r="C12" i="5"/>
  <c r="H31" i="4" s="1"/>
  <c r="C13" i="5"/>
  <c r="H32" i="4" s="1"/>
  <c r="C14" i="5"/>
  <c r="H33" i="4" s="1"/>
  <c r="C15" i="5"/>
  <c r="H34" i="4" s="1"/>
  <c r="C16" i="5"/>
  <c r="H35" i="4" s="1"/>
  <c r="C17" i="5"/>
  <c r="H36" i="4" s="1"/>
  <c r="C18" i="5"/>
  <c r="H37" i="4" s="1"/>
  <c r="C19" i="5"/>
  <c r="H38" i="4" s="1"/>
  <c r="C20" i="5"/>
  <c r="H39" i="4" s="1"/>
  <c r="C21" i="5"/>
  <c r="H40" i="4" s="1"/>
  <c r="C22" i="5"/>
  <c r="H41" i="4" s="1"/>
  <c r="C23" i="5"/>
  <c r="H42" i="4" s="1"/>
  <c r="C24" i="5"/>
  <c r="H43" i="4" s="1"/>
  <c r="C25" i="5"/>
  <c r="H44" i="4" s="1"/>
  <c r="C26" i="5"/>
  <c r="H45" i="4" s="1"/>
  <c r="C27" i="5"/>
  <c r="H46" i="4" s="1"/>
  <c r="C28" i="5"/>
  <c r="H47" i="4" s="1"/>
  <c r="C29" i="5"/>
  <c r="H48" i="4" s="1"/>
  <c r="C30" i="5"/>
  <c r="H49" i="4" s="1"/>
  <c r="C31" i="5"/>
  <c r="H50" i="4" s="1"/>
  <c r="C32" i="5"/>
  <c r="H51" i="4" s="1"/>
  <c r="C34" i="5"/>
  <c r="H53" i="4" s="1"/>
  <c r="C35" i="5"/>
  <c r="H54" i="4" s="1"/>
  <c r="C36" i="5"/>
  <c r="H55" i="4" s="1"/>
  <c r="C37" i="5"/>
  <c r="H56" i="4" s="1"/>
  <c r="C38" i="5"/>
  <c r="H57" i="4" s="1"/>
  <c r="C39" i="5"/>
  <c r="H58" i="4" s="1"/>
  <c r="C40" i="5"/>
  <c r="H59" i="4" s="1"/>
  <c r="C41" i="5"/>
  <c r="H60" i="4" s="1"/>
  <c r="C42" i="5"/>
  <c r="H61" i="4" s="1"/>
  <c r="C43" i="5"/>
  <c r="H62" i="4" s="1"/>
  <c r="C44" i="5"/>
  <c r="H63" i="4" s="1"/>
  <c r="C45" i="5"/>
  <c r="H64" i="4" s="1"/>
  <c r="C46" i="5"/>
  <c r="H65" i="4" s="1"/>
  <c r="C47" i="5"/>
  <c r="H66" i="4" s="1"/>
  <c r="C48" i="5"/>
  <c r="H67" i="4" s="1"/>
  <c r="C49" i="5"/>
  <c r="H68" i="4" s="1"/>
  <c r="C50" i="5"/>
  <c r="H69" i="4" s="1"/>
  <c r="C51" i="5"/>
  <c r="H70" i="4" s="1"/>
  <c r="C52" i="5"/>
  <c r="H71" i="4" s="1"/>
  <c r="C53" i="5"/>
  <c r="H72" i="4" s="1"/>
  <c r="C54" i="5"/>
  <c r="H73" i="4" s="1"/>
  <c r="C55" i="5"/>
  <c r="H74" i="4" s="1"/>
  <c r="C56" i="5"/>
  <c r="H75" i="4" s="1"/>
  <c r="C57" i="5"/>
  <c r="H76" i="4" s="1"/>
  <c r="C58" i="5"/>
  <c r="H77" i="4" s="1"/>
  <c r="C59" i="5"/>
  <c r="H78" i="4" s="1"/>
  <c r="C60" i="5"/>
  <c r="H79" i="4" s="1"/>
  <c r="C61" i="5"/>
  <c r="H80" i="4" s="1"/>
  <c r="C62" i="5"/>
  <c r="H81" i="4" s="1"/>
  <c r="C63" i="5"/>
  <c r="H82" i="4" s="1"/>
  <c r="C64" i="5"/>
  <c r="H83" i="4" s="1"/>
  <c r="C65" i="5"/>
  <c r="H84" i="4" s="1"/>
  <c r="C66" i="5"/>
  <c r="H85" i="4" s="1"/>
  <c r="C67" i="5"/>
  <c r="H86" i="4" s="1"/>
  <c r="C68" i="5"/>
  <c r="H87" i="4" s="1"/>
  <c r="C69" i="5"/>
  <c r="H88" i="4" s="1"/>
  <c r="C70" i="5"/>
  <c r="H89" i="4" s="1"/>
  <c r="C71" i="5"/>
  <c r="H90" i="4" s="1"/>
  <c r="C72" i="5"/>
  <c r="H91" i="4" s="1"/>
  <c r="C73" i="5"/>
  <c r="H92" i="4" s="1"/>
  <c r="C74" i="5"/>
  <c r="H93" i="4" s="1"/>
  <c r="C75" i="5"/>
  <c r="H94" i="4" s="1"/>
  <c r="C76" i="5"/>
  <c r="H95" i="4" s="1"/>
  <c r="C77" i="5"/>
  <c r="H96" i="4" s="1"/>
  <c r="C78" i="5"/>
  <c r="H97" i="4" s="1"/>
  <c r="C79" i="5"/>
  <c r="H98" i="4" s="1"/>
  <c r="C80" i="5"/>
  <c r="H99" i="4" s="1"/>
  <c r="C81" i="5"/>
  <c r="H100" i="4" s="1"/>
  <c r="C82" i="5"/>
  <c r="H101" i="4" s="1"/>
  <c r="C83" i="5"/>
  <c r="H102" i="4" s="1"/>
  <c r="C84" i="5"/>
  <c r="H103" i="4" s="1"/>
  <c r="C85" i="5"/>
  <c r="H104" i="4" s="1"/>
  <c r="C86" i="5"/>
  <c r="H105" i="4" s="1"/>
  <c r="C87" i="5"/>
  <c r="H106" i="4" s="1"/>
  <c r="C88" i="5"/>
  <c r="H107" i="4" s="1"/>
  <c r="C89" i="5"/>
  <c r="H108" i="4" s="1"/>
  <c r="C90" i="5"/>
  <c r="H109" i="4" s="1"/>
  <c r="C91" i="5"/>
  <c r="H110" i="4" s="1"/>
  <c r="C92" i="5"/>
  <c r="H111" i="4" s="1"/>
  <c r="C93" i="5"/>
  <c r="H112" i="4" s="1"/>
  <c r="C94" i="5"/>
  <c r="H113" i="4" s="1"/>
  <c r="C95" i="5"/>
  <c r="H114" i="4" s="1"/>
  <c r="C96" i="5"/>
  <c r="H115" i="4" s="1"/>
  <c r="C97" i="5"/>
  <c r="H116" i="4" s="1"/>
  <c r="C98" i="5"/>
  <c r="H117" i="4" s="1"/>
  <c r="C99" i="5"/>
  <c r="H118" i="4" s="1"/>
  <c r="C100" i="5"/>
  <c r="H119" i="4" s="1"/>
  <c r="C101" i="5"/>
  <c r="H120" i="4" s="1"/>
  <c r="C102" i="5"/>
  <c r="H121" i="4" s="1"/>
  <c r="C103" i="5"/>
  <c r="H122" i="4" s="1"/>
  <c r="C104" i="5"/>
  <c r="H123" i="4" s="1"/>
  <c r="C105" i="5"/>
  <c r="H124" i="4" s="1"/>
  <c r="C106" i="5"/>
  <c r="H125" i="4" s="1"/>
  <c r="C107" i="5"/>
  <c r="H126" i="4" s="1"/>
  <c r="C108" i="5"/>
  <c r="H127" i="4" s="1"/>
  <c r="C109" i="5"/>
  <c r="H128" i="4" s="1"/>
  <c r="C110" i="5"/>
  <c r="H129" i="4" s="1"/>
  <c r="C111" i="5"/>
  <c r="H130" i="4" s="1"/>
  <c r="C112" i="5"/>
  <c r="H131" i="4" s="1"/>
  <c r="C113" i="5"/>
  <c r="H132" i="4" s="1"/>
  <c r="C114" i="5"/>
  <c r="H133" i="4" s="1"/>
  <c r="C115" i="5"/>
  <c r="H134" i="4" s="1"/>
  <c r="C116" i="5"/>
  <c r="H135" i="4" s="1"/>
  <c r="C117" i="5"/>
  <c r="H136" i="4" s="1"/>
  <c r="C118" i="5"/>
  <c r="H137" i="4" s="1"/>
  <c r="C119" i="5"/>
  <c r="H138" i="4" s="1"/>
  <c r="C120" i="5"/>
  <c r="H139" i="4" s="1"/>
  <c r="C121" i="5"/>
  <c r="H140" i="4" s="1"/>
  <c r="C122" i="5"/>
  <c r="H141" i="4" s="1"/>
  <c r="C123" i="5"/>
  <c r="H142" i="4" s="1"/>
  <c r="C124" i="5"/>
  <c r="H143" i="4" s="1"/>
  <c r="C125" i="5"/>
  <c r="H144" i="4" s="1"/>
  <c r="C126" i="5"/>
  <c r="H145" i="4" s="1"/>
  <c r="C127" i="5"/>
  <c r="H146" i="4" s="1"/>
  <c r="C128" i="5"/>
  <c r="H147" i="4" s="1"/>
  <c r="C129" i="5"/>
  <c r="H148" i="4" s="1"/>
  <c r="C130" i="5"/>
  <c r="H149" i="4" s="1"/>
  <c r="C131" i="5"/>
  <c r="H150" i="4" s="1"/>
  <c r="C132" i="5"/>
  <c r="H151" i="4" s="1"/>
  <c r="C133" i="5"/>
  <c r="H152" i="4" s="1"/>
  <c r="C134" i="5"/>
  <c r="H153" i="4" s="1"/>
  <c r="C135" i="5"/>
  <c r="H154" i="4" s="1"/>
  <c r="C136" i="5"/>
  <c r="H155" i="4" s="1"/>
  <c r="C137" i="5"/>
  <c r="H156" i="4" s="1"/>
  <c r="C138" i="5"/>
  <c r="H157" i="4" s="1"/>
  <c r="C139" i="5"/>
  <c r="H158" i="4" s="1"/>
  <c r="C140" i="5"/>
  <c r="H159" i="4" s="1"/>
  <c r="C141" i="5"/>
  <c r="H160" i="4" s="1"/>
  <c r="C142" i="5"/>
  <c r="H161" i="4" s="1"/>
  <c r="C143" i="5"/>
  <c r="H162" i="4" s="1"/>
  <c r="C144" i="5"/>
  <c r="H163" i="4" s="1"/>
  <c r="C145" i="5"/>
  <c r="H164" i="4" s="1"/>
  <c r="C146" i="5"/>
  <c r="H165" i="4" s="1"/>
  <c r="C147" i="5"/>
  <c r="H166" i="4" s="1"/>
  <c r="C148" i="5"/>
  <c r="H167" i="4" s="1"/>
  <c r="C149" i="5"/>
  <c r="H168" i="4" s="1"/>
  <c r="C150" i="5"/>
  <c r="H169" i="4" s="1"/>
  <c r="C151" i="5"/>
  <c r="H170" i="4" s="1"/>
  <c r="C2" i="5"/>
  <c r="H21" i="4" s="1"/>
  <c r="B16" i="5"/>
  <c r="A17" i="5"/>
  <c r="B17" i="5" s="1"/>
  <c r="A22" i="5"/>
  <c r="B24" i="5" s="1"/>
  <c r="A27" i="5"/>
  <c r="A32" i="5"/>
  <c r="B33" i="5" s="1"/>
  <c r="A37" i="5"/>
  <c r="B41" i="5" s="1"/>
  <c r="A42" i="5"/>
  <c r="B43" i="5" s="1"/>
  <c r="A47" i="5"/>
  <c r="A52" i="5"/>
  <c r="B55" i="5" s="1"/>
  <c r="A57" i="5"/>
  <c r="B57" i="5" s="1"/>
  <c r="A62" i="5"/>
  <c r="B65" i="5" s="1"/>
  <c r="A67" i="5"/>
  <c r="A72" i="5"/>
  <c r="B73" i="5" s="1"/>
  <c r="A77" i="5"/>
  <c r="B81" i="5" s="1"/>
  <c r="A82" i="5"/>
  <c r="B83" i="5" s="1"/>
  <c r="A87" i="5"/>
  <c r="A92" i="5"/>
  <c r="B94" i="5" s="1"/>
  <c r="A97" i="5"/>
  <c r="B97" i="5" s="1"/>
  <c r="A102" i="5"/>
  <c r="B104" i="5" s="1"/>
  <c r="A107" i="5"/>
  <c r="A112" i="5"/>
  <c r="B116" i="5" s="1"/>
  <c r="A117" i="5"/>
  <c r="B120" i="5" s="1"/>
  <c r="A122" i="5"/>
  <c r="B126" i="5" s="1"/>
  <c r="A127" i="5"/>
  <c r="A132" i="5"/>
  <c r="B135" i="5" s="1"/>
  <c r="A137" i="5"/>
  <c r="B137" i="5" s="1"/>
  <c r="A142" i="5"/>
  <c r="B146" i="5" s="1"/>
  <c r="A147" i="5"/>
  <c r="B148" i="5" s="1"/>
  <c r="B5" i="5"/>
  <c r="E146" i="5" l="1"/>
  <c r="I165" i="4" s="1"/>
  <c r="E5" i="5"/>
  <c r="I24" i="4" s="1"/>
  <c r="E83" i="5"/>
  <c r="I102" i="4" s="1"/>
  <c r="E43" i="5"/>
  <c r="I62" i="4" s="1"/>
  <c r="E126" i="5"/>
  <c r="I145" i="4" s="1"/>
  <c r="E137" i="5"/>
  <c r="I156" i="4" s="1"/>
  <c r="E120" i="5"/>
  <c r="I139" i="4" s="1"/>
  <c r="E97" i="5"/>
  <c r="I116" i="4" s="1"/>
  <c r="E81" i="5"/>
  <c r="I100" i="4" s="1"/>
  <c r="E73" i="5"/>
  <c r="I92" i="4" s="1"/>
  <c r="E57" i="5"/>
  <c r="I76" i="4" s="1"/>
  <c r="E41" i="5"/>
  <c r="I60" i="4" s="1"/>
  <c r="E17" i="5"/>
  <c r="I36" i="4" s="1"/>
  <c r="E16" i="5"/>
  <c r="I35" i="4" s="1"/>
  <c r="E24" i="5"/>
  <c r="I43" i="4" s="1"/>
  <c r="E55" i="5"/>
  <c r="I74" i="4" s="1"/>
  <c r="E116" i="5"/>
  <c r="I135" i="4" s="1"/>
  <c r="E33" i="5"/>
  <c r="I52" i="4" s="1"/>
  <c r="E104" i="5"/>
  <c r="I123" i="4" s="1"/>
  <c r="E65" i="5"/>
  <c r="I84" i="4" s="1"/>
  <c r="E148" i="5"/>
  <c r="I167" i="4" s="1"/>
  <c r="E94" i="5"/>
  <c r="I113" i="4" s="1"/>
  <c r="E135" i="5"/>
  <c r="I154" i="4" s="1"/>
  <c r="B38" i="5"/>
  <c r="B76" i="5"/>
  <c r="B125" i="5"/>
  <c r="B46" i="5"/>
  <c r="B74" i="5"/>
  <c r="B106" i="5"/>
  <c r="B134" i="5"/>
  <c r="B54" i="5"/>
  <c r="B80" i="5"/>
  <c r="B112" i="5"/>
  <c r="B133" i="5"/>
  <c r="B53" i="5"/>
  <c r="B79" i="5"/>
  <c r="B115" i="5"/>
  <c r="B78" i="5"/>
  <c r="B113" i="5"/>
  <c r="B66" i="5"/>
  <c r="B86" i="5"/>
  <c r="B119" i="5"/>
  <c r="B40" i="5"/>
  <c r="B93" i="5"/>
  <c r="B118" i="5"/>
  <c r="B39" i="5"/>
  <c r="B72" i="5"/>
  <c r="B96" i="5"/>
  <c r="E96" i="5" s="1"/>
  <c r="I115" i="4" s="1"/>
  <c r="B121" i="5"/>
  <c r="B34" i="5"/>
  <c r="B32" i="5"/>
  <c r="B36" i="5"/>
  <c r="B26" i="5"/>
  <c r="B25" i="5"/>
  <c r="B14" i="5"/>
  <c r="B15" i="5"/>
  <c r="B2" i="5"/>
  <c r="E2" i="5" s="1"/>
  <c r="B6" i="5"/>
  <c r="E6" i="5" s="1"/>
  <c r="B131" i="5"/>
  <c r="B128" i="5"/>
  <c r="B91" i="5"/>
  <c r="B88" i="5"/>
  <c r="B48" i="5"/>
  <c r="B49" i="5"/>
  <c r="B11" i="5"/>
  <c r="B8" i="5"/>
  <c r="B9" i="5"/>
  <c r="B10" i="5"/>
  <c r="B89" i="5"/>
  <c r="B130" i="5"/>
  <c r="B129" i="5"/>
  <c r="B149" i="5"/>
  <c r="B147" i="5"/>
  <c r="B150" i="5"/>
  <c r="B151" i="5"/>
  <c r="B29" i="5"/>
  <c r="B30" i="5"/>
  <c r="B27" i="5"/>
  <c r="B31" i="5"/>
  <c r="B62" i="5"/>
  <c r="B63" i="5"/>
  <c r="B22" i="5"/>
  <c r="B23" i="5"/>
  <c r="B28" i="5"/>
  <c r="B47" i="5"/>
  <c r="B64" i="5"/>
  <c r="B105" i="5"/>
  <c r="B69" i="5"/>
  <c r="B67" i="5"/>
  <c r="B70" i="5"/>
  <c r="B71" i="5"/>
  <c r="B142" i="5"/>
  <c r="B143" i="5"/>
  <c r="B138" i="5"/>
  <c r="B140" i="5"/>
  <c r="B139" i="5"/>
  <c r="B141" i="5"/>
  <c r="B58" i="5"/>
  <c r="B60" i="5"/>
  <c r="B59" i="5"/>
  <c r="B61" i="5"/>
  <c r="B51" i="5"/>
  <c r="B68" i="5"/>
  <c r="B87" i="5"/>
  <c r="B145" i="5"/>
  <c r="B109" i="5"/>
  <c r="B110" i="5"/>
  <c r="B111" i="5"/>
  <c r="B107" i="5"/>
  <c r="B102" i="5"/>
  <c r="B103" i="5"/>
  <c r="B100" i="5"/>
  <c r="B98" i="5"/>
  <c r="E98" i="5" s="1"/>
  <c r="I117" i="4" s="1"/>
  <c r="B99" i="5"/>
  <c r="E99" i="5" s="1"/>
  <c r="I118" i="4" s="1"/>
  <c r="B101" i="5"/>
  <c r="B21" i="5"/>
  <c r="B19" i="5"/>
  <c r="B20" i="5"/>
  <c r="B18" i="5"/>
  <c r="B50" i="5"/>
  <c r="B90" i="5"/>
  <c r="B108" i="5"/>
  <c r="B127" i="5"/>
  <c r="B144" i="5"/>
  <c r="B35" i="5"/>
  <c r="B42" i="5"/>
  <c r="B75" i="5"/>
  <c r="B82" i="5"/>
  <c r="B114" i="5"/>
  <c r="B122" i="5"/>
  <c r="B45" i="5"/>
  <c r="B52" i="5"/>
  <c r="B85" i="5"/>
  <c r="B92" i="5"/>
  <c r="B124" i="5"/>
  <c r="B132" i="5"/>
  <c r="B12" i="5"/>
  <c r="B37" i="5"/>
  <c r="B44" i="5"/>
  <c r="B56" i="5"/>
  <c r="B77" i="5"/>
  <c r="B84" i="5"/>
  <c r="B95" i="5"/>
  <c r="B117" i="5"/>
  <c r="B123" i="5"/>
  <c r="B136" i="5"/>
  <c r="B13" i="5"/>
  <c r="B7" i="5"/>
  <c r="B3" i="5"/>
  <c r="E3" i="5" s="1"/>
  <c r="B4" i="5"/>
  <c r="E4" i="5" s="1"/>
  <c r="E19" i="5" l="1"/>
  <c r="I38" i="4" s="1"/>
  <c r="E63" i="5"/>
  <c r="I82" i="4" s="1"/>
  <c r="E26" i="5"/>
  <c r="I45" i="4" s="1"/>
  <c r="E95" i="5"/>
  <c r="I114" i="4" s="1"/>
  <c r="E144" i="5"/>
  <c r="I163" i="4" s="1"/>
  <c r="E59" i="5"/>
  <c r="I78" i="4" s="1"/>
  <c r="E114" i="5"/>
  <c r="I133" i="4" s="1"/>
  <c r="E60" i="5"/>
  <c r="I79" i="4" s="1"/>
  <c r="E123" i="5"/>
  <c r="I142" i="4" s="1"/>
  <c r="E12" i="5"/>
  <c r="I31" i="4" s="1"/>
  <c r="E92" i="5"/>
  <c r="I111" i="4" s="1"/>
  <c r="E20" i="5"/>
  <c r="I39" i="4" s="1"/>
  <c r="E111" i="5"/>
  <c r="I130" i="4" s="1"/>
  <c r="E51" i="5"/>
  <c r="I70" i="4" s="1"/>
  <c r="E138" i="5"/>
  <c r="I157" i="4" s="1"/>
  <c r="E70" i="5"/>
  <c r="I89" i="4" s="1"/>
  <c r="E22" i="5"/>
  <c r="I41" i="4" s="1"/>
  <c r="E29" i="5"/>
  <c r="I48" i="4" s="1"/>
  <c r="E147" i="5"/>
  <c r="I166" i="4" s="1"/>
  <c r="E9" i="5"/>
  <c r="I28" i="4" s="1"/>
  <c r="E131" i="5"/>
  <c r="I150" i="4" s="1"/>
  <c r="E25" i="5"/>
  <c r="I44" i="4" s="1"/>
  <c r="E86" i="5"/>
  <c r="I105" i="4" s="1"/>
  <c r="E78" i="5"/>
  <c r="I97" i="4" s="1"/>
  <c r="E125" i="5"/>
  <c r="I144" i="4" s="1"/>
  <c r="E66" i="5"/>
  <c r="I85" i="4" s="1"/>
  <c r="E134" i="5"/>
  <c r="I153" i="4" s="1"/>
  <c r="E76" i="5"/>
  <c r="I95" i="4" s="1"/>
  <c r="E38" i="5"/>
  <c r="I57" i="4" s="1"/>
  <c r="E117" i="5"/>
  <c r="I136" i="4" s="1"/>
  <c r="E40" i="5"/>
  <c r="I59" i="4" s="1"/>
  <c r="E36" i="5"/>
  <c r="I55" i="4" s="1"/>
  <c r="E85" i="5"/>
  <c r="I104" i="4" s="1"/>
  <c r="E110" i="5"/>
  <c r="I129" i="4" s="1"/>
  <c r="E118" i="5"/>
  <c r="I137" i="4" s="1"/>
  <c r="E122" i="5"/>
  <c r="I141" i="4" s="1"/>
  <c r="E69" i="5"/>
  <c r="I88" i="4" s="1"/>
  <c r="E45" i="5"/>
  <c r="I64" i="4" s="1"/>
  <c r="E103" i="5"/>
  <c r="I122" i="4" s="1"/>
  <c r="E77" i="5"/>
  <c r="I96" i="4" s="1"/>
  <c r="E82" i="5"/>
  <c r="I101" i="4" s="1"/>
  <c r="E108" i="5"/>
  <c r="I127" i="4" s="1"/>
  <c r="E102" i="5"/>
  <c r="I121" i="4" s="1"/>
  <c r="E58" i="5"/>
  <c r="I77" i="4" s="1"/>
  <c r="E64" i="5"/>
  <c r="I83" i="4" s="1"/>
  <c r="E72" i="5"/>
  <c r="I91" i="4" s="1"/>
  <c r="E46" i="5"/>
  <c r="I65" i="4" s="1"/>
  <c r="E56" i="5"/>
  <c r="I75" i="4" s="1"/>
  <c r="E75" i="5"/>
  <c r="I94" i="4" s="1"/>
  <c r="E90" i="5"/>
  <c r="I109" i="4" s="1"/>
  <c r="E145" i="5"/>
  <c r="I164" i="4" s="1"/>
  <c r="E141" i="5"/>
  <c r="I160" i="4" s="1"/>
  <c r="E143" i="5"/>
  <c r="I162" i="4" s="1"/>
  <c r="E47" i="5"/>
  <c r="I66" i="4" s="1"/>
  <c r="E31" i="5"/>
  <c r="I50" i="4" s="1"/>
  <c r="E130" i="5"/>
  <c r="I149" i="4" s="1"/>
  <c r="E88" i="5"/>
  <c r="I107" i="4" s="1"/>
  <c r="E15" i="5"/>
  <c r="I34" i="4" s="1"/>
  <c r="E32" i="5"/>
  <c r="I51" i="4" s="1"/>
  <c r="E39" i="5"/>
  <c r="I58" i="4" s="1"/>
  <c r="E79" i="5"/>
  <c r="I98" i="4" s="1"/>
  <c r="E54" i="5"/>
  <c r="I73" i="4" s="1"/>
  <c r="E61" i="5"/>
  <c r="I80" i="4" s="1"/>
  <c r="E149" i="5"/>
  <c r="I168" i="4" s="1"/>
  <c r="E52" i="5"/>
  <c r="I71" i="4" s="1"/>
  <c r="E109" i="5"/>
  <c r="I128" i="4" s="1"/>
  <c r="E62" i="5"/>
  <c r="I81" i="4" s="1"/>
  <c r="E11" i="5"/>
  <c r="I30" i="4" s="1"/>
  <c r="E121" i="5"/>
  <c r="I140" i="4" s="1"/>
  <c r="E133" i="5"/>
  <c r="I152" i="4" s="1"/>
  <c r="E84" i="5"/>
  <c r="I103" i="4" s="1"/>
  <c r="E101" i="5"/>
  <c r="I120" i="4" s="1"/>
  <c r="E112" i="5"/>
  <c r="I131" i="4" s="1"/>
  <c r="E115" i="5"/>
  <c r="I134" i="4" s="1"/>
  <c r="E132" i="5"/>
  <c r="I151" i="4" s="1"/>
  <c r="E50" i="5"/>
  <c r="I69" i="4" s="1"/>
  <c r="E142" i="5"/>
  <c r="I161" i="4" s="1"/>
  <c r="E151" i="5"/>
  <c r="I170" i="4" s="1"/>
  <c r="E89" i="5"/>
  <c r="I108" i="4" s="1"/>
  <c r="E14" i="5"/>
  <c r="I33" i="4" s="1"/>
  <c r="E34" i="5"/>
  <c r="I53" i="4" s="1"/>
  <c r="E53" i="5"/>
  <c r="I72" i="4" s="1"/>
  <c r="E67" i="5"/>
  <c r="I86" i="4" s="1"/>
  <c r="E8" i="5"/>
  <c r="I27" i="4" s="1"/>
  <c r="E21" i="5"/>
  <c r="I40" i="4" s="1"/>
  <c r="E129" i="5"/>
  <c r="I148" i="4" s="1"/>
  <c r="E93" i="5"/>
  <c r="I112" i="4" s="1"/>
  <c r="E106" i="5"/>
  <c r="I125" i="4" s="1"/>
  <c r="E127" i="5"/>
  <c r="I146" i="4" s="1"/>
  <c r="E105" i="5"/>
  <c r="I124" i="4" s="1"/>
  <c r="E49" i="5"/>
  <c r="I68" i="4" s="1"/>
  <c r="E74" i="5"/>
  <c r="I93" i="4" s="1"/>
  <c r="E48" i="5"/>
  <c r="I67" i="4" s="1"/>
  <c r="E80" i="5"/>
  <c r="I99" i="4" s="1"/>
  <c r="E7" i="5"/>
  <c r="I26" i="4" s="1"/>
  <c r="E13" i="5"/>
  <c r="I32" i="4" s="1"/>
  <c r="E44" i="5"/>
  <c r="I63" i="4" s="1"/>
  <c r="E42" i="5"/>
  <c r="I61" i="4" s="1"/>
  <c r="E100" i="5"/>
  <c r="I119" i="4" s="1"/>
  <c r="E87" i="5"/>
  <c r="I106" i="4" s="1"/>
  <c r="E139" i="5"/>
  <c r="I158" i="4" s="1"/>
  <c r="E28" i="5"/>
  <c r="I47" i="4" s="1"/>
  <c r="E27" i="5"/>
  <c r="I46" i="4" s="1"/>
  <c r="E91" i="5"/>
  <c r="I110" i="4" s="1"/>
  <c r="E136" i="5"/>
  <c r="I155" i="4" s="1"/>
  <c r="E37" i="5"/>
  <c r="I56" i="4" s="1"/>
  <c r="E124" i="5"/>
  <c r="I143" i="4" s="1"/>
  <c r="E35" i="5"/>
  <c r="I54" i="4" s="1"/>
  <c r="E18" i="5"/>
  <c r="I37" i="4" s="1"/>
  <c r="E107" i="5"/>
  <c r="I126" i="4" s="1"/>
  <c r="E68" i="5"/>
  <c r="I87" i="4" s="1"/>
  <c r="E140" i="5"/>
  <c r="I159" i="4" s="1"/>
  <c r="E71" i="5"/>
  <c r="I90" i="4" s="1"/>
  <c r="E23" i="5"/>
  <c r="I42" i="4" s="1"/>
  <c r="E30" i="5"/>
  <c r="I49" i="4" s="1"/>
  <c r="E150" i="5"/>
  <c r="I169" i="4" s="1"/>
  <c r="E10" i="5"/>
  <c r="I29" i="4" s="1"/>
  <c r="E128" i="5"/>
  <c r="I147" i="4" s="1"/>
  <c r="E119" i="5"/>
  <c r="I138" i="4" s="1"/>
  <c r="E113" i="5"/>
  <c r="I132" i="4" s="1"/>
  <c r="I23" i="4"/>
  <c r="I25" i="4"/>
  <c r="I21" i="4"/>
  <c r="I22" i="4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I16" i="1"/>
  <c r="H16" i="1"/>
  <c r="F111" i="4" l="1" a="1"/>
  <c r="F111" i="4" s="1"/>
  <c r="F90" i="4" a="1"/>
  <c r="F90" i="4" s="1"/>
  <c r="F98" i="4" a="1"/>
  <c r="F98" i="4" s="1"/>
  <c r="F106" i="4" a="1"/>
  <c r="F106" i="4" s="1"/>
  <c r="E84" i="4" a="1"/>
  <c r="E84" i="4" s="1"/>
  <c r="E92" i="4" a="1"/>
  <c r="E92" i="4" s="1"/>
  <c r="E100" i="4" a="1"/>
  <c r="E100" i="4" s="1"/>
  <c r="E108" i="4" a="1"/>
  <c r="E108" i="4" s="1"/>
  <c r="D86" i="4" a="1"/>
  <c r="D86" i="4" s="1"/>
  <c r="D94" i="4" a="1"/>
  <c r="D94" i="4" s="1"/>
  <c r="D102" i="4" a="1"/>
  <c r="D102" i="4" s="1"/>
  <c r="D110" i="4" a="1"/>
  <c r="D110" i="4" s="1"/>
  <c r="F60" i="4" a="1"/>
  <c r="F60" i="4" s="1"/>
  <c r="F68" i="4" a="1"/>
  <c r="F68" i="4" s="1"/>
  <c r="F76" i="4" a="1"/>
  <c r="F76" i="4" s="1"/>
  <c r="D88" i="4" a="1"/>
  <c r="D88" i="4" s="1"/>
  <c r="D104" i="4" a="1"/>
  <c r="D104" i="4" s="1"/>
  <c r="F62" i="4" a="1"/>
  <c r="F62" i="4" s="1"/>
  <c r="E103" i="4" a="1"/>
  <c r="E103" i="4" s="1"/>
  <c r="D97" i="4" a="1"/>
  <c r="D97" i="4" s="1"/>
  <c r="F63" i="4" a="1"/>
  <c r="F63" i="4" s="1"/>
  <c r="F56" i="4" a="1"/>
  <c r="F56" i="4" s="1"/>
  <c r="F80" i="4" a="1"/>
  <c r="F80" i="4" s="1"/>
  <c r="D85" i="4" a="1"/>
  <c r="D85" i="4" s="1"/>
  <c r="F75" i="4" a="1"/>
  <c r="F75" i="4" s="1"/>
  <c r="F83" i="4" a="1"/>
  <c r="F83" i="4" s="1"/>
  <c r="F91" i="4" a="1"/>
  <c r="F91" i="4" s="1"/>
  <c r="F99" i="4" a="1"/>
  <c r="F99" i="4" s="1"/>
  <c r="F107" i="4" a="1"/>
  <c r="F107" i="4" s="1"/>
  <c r="E85" i="4" a="1"/>
  <c r="E85" i="4" s="1"/>
  <c r="E93" i="4" a="1"/>
  <c r="E93" i="4" s="1"/>
  <c r="E101" i="4" a="1"/>
  <c r="E101" i="4" s="1"/>
  <c r="E109" i="4" a="1"/>
  <c r="E109" i="4" s="1"/>
  <c r="D87" i="4" a="1"/>
  <c r="D87" i="4" s="1"/>
  <c r="D95" i="4" a="1"/>
  <c r="D95" i="4" s="1"/>
  <c r="D103" i="4" a="1"/>
  <c r="D103" i="4" s="1"/>
  <c r="D82" i="4" a="1"/>
  <c r="D82" i="4" s="1"/>
  <c r="F61" i="4" a="1"/>
  <c r="F61" i="4" s="1"/>
  <c r="F69" i="4" a="1"/>
  <c r="F69" i="4" s="1"/>
  <c r="F77" i="4" a="1"/>
  <c r="F77" i="4" s="1"/>
  <c r="E102" i="4" a="1"/>
  <c r="E102" i="4" s="1"/>
  <c r="D96" i="4" a="1"/>
  <c r="D96" i="4" s="1"/>
  <c r="F54" i="4" a="1"/>
  <c r="F54" i="4" s="1"/>
  <c r="F70" i="4" a="1"/>
  <c r="F70" i="4" s="1"/>
  <c r="E82" i="4" a="1"/>
  <c r="E82" i="4" s="1"/>
  <c r="D105" i="4" a="1"/>
  <c r="D105" i="4" s="1"/>
  <c r="F71" i="4" a="1"/>
  <c r="F71" i="4" s="1"/>
  <c r="F64" i="4" a="1"/>
  <c r="F64" i="4" s="1"/>
  <c r="F65" i="4" a="1"/>
  <c r="F65" i="4" s="1"/>
  <c r="D93" i="4" a="1"/>
  <c r="D93" i="4" s="1"/>
  <c r="F84" i="4" a="1"/>
  <c r="F84" i="4" s="1"/>
  <c r="F92" i="4" a="1"/>
  <c r="F92" i="4" s="1"/>
  <c r="F100" i="4" a="1"/>
  <c r="F100" i="4" s="1"/>
  <c r="F108" i="4" a="1"/>
  <c r="F108" i="4" s="1"/>
  <c r="E86" i="4" a="1"/>
  <c r="E86" i="4" s="1"/>
  <c r="E94" i="4" a="1"/>
  <c r="E94" i="4" s="1"/>
  <c r="E110" i="4" a="1"/>
  <c r="E110" i="4" s="1"/>
  <c r="F78" i="4" a="1"/>
  <c r="F78" i="4" s="1"/>
  <c r="F55" i="4" a="1"/>
  <c r="F55" i="4" s="1"/>
  <c r="F73" i="4" a="1"/>
  <c r="F73" i="4" s="1"/>
  <c r="F85" i="4" a="1"/>
  <c r="F85" i="4" s="1"/>
  <c r="F93" i="4" a="1"/>
  <c r="F93" i="4" s="1"/>
  <c r="F101" i="4" a="1"/>
  <c r="F101" i="4" s="1"/>
  <c r="F109" i="4" a="1"/>
  <c r="F109" i="4" s="1"/>
  <c r="E87" i="4" a="1"/>
  <c r="E87" i="4" s="1"/>
  <c r="E95" i="4" a="1"/>
  <c r="E95" i="4" s="1"/>
  <c r="D89" i="4" a="1"/>
  <c r="D89" i="4" s="1"/>
  <c r="F79" i="4" a="1"/>
  <c r="F79" i="4" s="1"/>
  <c r="D109" i="4" a="1"/>
  <c r="D109" i="4" s="1"/>
  <c r="F86" i="4" a="1"/>
  <c r="F86" i="4" s="1"/>
  <c r="F94" i="4" a="1"/>
  <c r="F94" i="4" s="1"/>
  <c r="F102" i="4" a="1"/>
  <c r="F102" i="4" s="1"/>
  <c r="F110" i="4" a="1"/>
  <c r="F110" i="4" s="1"/>
  <c r="E88" i="4" a="1"/>
  <c r="E88" i="4" s="1"/>
  <c r="E96" i="4" a="1"/>
  <c r="E96" i="4" s="1"/>
  <c r="E104" i="4" a="1"/>
  <c r="E104" i="4" s="1"/>
  <c r="D111" i="4" a="1"/>
  <c r="D111" i="4" s="1"/>
  <c r="D90" i="4" a="1"/>
  <c r="D90" i="4" s="1"/>
  <c r="D98" i="4" a="1"/>
  <c r="D98" i="4" s="1"/>
  <c r="D106" i="4" a="1"/>
  <c r="D106" i="4" s="1"/>
  <c r="F72" i="4" a="1"/>
  <c r="F72" i="4" s="1"/>
  <c r="E107" i="4" a="1"/>
  <c r="E107" i="4" s="1"/>
  <c r="F87" i="4" a="1"/>
  <c r="F87" i="4" s="1"/>
  <c r="F95" i="4" a="1"/>
  <c r="F95" i="4" s="1"/>
  <c r="F103" i="4" a="1"/>
  <c r="F103" i="4" s="1"/>
  <c r="F82" i="4" a="1"/>
  <c r="F82" i="4" s="1"/>
  <c r="E89" i="4" a="1"/>
  <c r="E89" i="4" s="1"/>
  <c r="E97" i="4" a="1"/>
  <c r="E97" i="4" s="1"/>
  <c r="E105" i="4" a="1"/>
  <c r="E105" i="4" s="1"/>
  <c r="D83" i="4" a="1"/>
  <c r="D83" i="4" s="1"/>
  <c r="D91" i="4" a="1"/>
  <c r="D91" i="4" s="1"/>
  <c r="D99" i="4" a="1"/>
  <c r="D99" i="4" s="1"/>
  <c r="D107" i="4" a="1"/>
  <c r="D107" i="4" s="1"/>
  <c r="F57" i="4" a="1"/>
  <c r="F57" i="4" s="1"/>
  <c r="F53" i="4" a="1"/>
  <c r="F53" i="4" s="1"/>
  <c r="F67" i="4" a="1"/>
  <c r="F67" i="4" s="1"/>
  <c r="F88" i="4" a="1"/>
  <c r="F88" i="4" s="1"/>
  <c r="F96" i="4" a="1"/>
  <c r="F96" i="4" s="1"/>
  <c r="F104" i="4" a="1"/>
  <c r="F104" i="4" s="1"/>
  <c r="E111" i="4" a="1"/>
  <c r="E111" i="4" s="1"/>
  <c r="E90" i="4" a="1"/>
  <c r="E90" i="4" s="1"/>
  <c r="E98" i="4" a="1"/>
  <c r="E98" i="4" s="1"/>
  <c r="E106" i="4" a="1"/>
  <c r="E106" i="4" s="1"/>
  <c r="D84" i="4" a="1"/>
  <c r="D84" i="4" s="1"/>
  <c r="D92" i="4" a="1"/>
  <c r="D92" i="4" s="1"/>
  <c r="D100" i="4" a="1"/>
  <c r="D100" i="4" s="1"/>
  <c r="D108" i="4" a="1"/>
  <c r="D108" i="4" s="1"/>
  <c r="F58" i="4" a="1"/>
  <c r="F58" i="4" s="1"/>
  <c r="F66" i="4" a="1"/>
  <c r="F66" i="4" s="1"/>
  <c r="F74" i="4" a="1"/>
  <c r="F74" i="4" s="1"/>
  <c r="F89" i="4" a="1"/>
  <c r="F89" i="4" s="1"/>
  <c r="F105" i="4" a="1"/>
  <c r="F105" i="4" s="1"/>
  <c r="E91" i="4" a="1"/>
  <c r="E91" i="4" s="1"/>
  <c r="F59" i="4" a="1"/>
  <c r="F59" i="4" s="1"/>
  <c r="F97" i="4" a="1"/>
  <c r="F97" i="4" s="1"/>
  <c r="E83" i="4" a="1"/>
  <c r="E83" i="4" s="1"/>
  <c r="E99" i="4" a="1"/>
  <c r="E99" i="4" s="1"/>
  <c r="D101" i="4" a="1"/>
  <c r="D101" i="4" s="1"/>
  <c r="D54" i="4" a="1"/>
  <c r="D54" i="4" s="1"/>
  <c r="D62" i="4" a="1"/>
  <c r="D62" i="4" s="1"/>
  <c r="D70" i="4" a="1"/>
  <c r="D70" i="4" s="1"/>
  <c r="D78" i="4" a="1"/>
  <c r="D78" i="4" s="1"/>
  <c r="E59" i="4" a="1"/>
  <c r="E59" i="4" s="1"/>
  <c r="E67" i="4" a="1"/>
  <c r="E67" i="4" s="1"/>
  <c r="E75" i="4" a="1"/>
  <c r="E75" i="4" s="1"/>
  <c r="D55" i="4" a="1"/>
  <c r="D55" i="4" s="1"/>
  <c r="D63" i="4" a="1"/>
  <c r="D63" i="4" s="1"/>
  <c r="D71" i="4" a="1"/>
  <c r="D71" i="4" s="1"/>
  <c r="D79" i="4" a="1"/>
  <c r="D79" i="4" s="1"/>
  <c r="E60" i="4" a="1"/>
  <c r="E60" i="4" s="1"/>
  <c r="E68" i="4" a="1"/>
  <c r="E68" i="4" s="1"/>
  <c r="E76" i="4" a="1"/>
  <c r="E76" i="4" s="1"/>
  <c r="D56" i="4" a="1"/>
  <c r="D56" i="4" s="1"/>
  <c r="D64" i="4" a="1"/>
  <c r="D64" i="4" s="1"/>
  <c r="D72" i="4" a="1"/>
  <c r="D72" i="4" s="1"/>
  <c r="D80" i="4" a="1"/>
  <c r="D80" i="4" s="1"/>
  <c r="E61" i="4" a="1"/>
  <c r="E61" i="4" s="1"/>
  <c r="D57" i="4" a="1"/>
  <c r="D57" i="4" s="1"/>
  <c r="D65" i="4" a="1"/>
  <c r="D65" i="4" s="1"/>
  <c r="D73" i="4" a="1"/>
  <c r="D73" i="4" s="1"/>
  <c r="E54" i="4" a="1"/>
  <c r="E54" i="4" s="1"/>
  <c r="E62" i="4" a="1"/>
  <c r="E62" i="4" s="1"/>
  <c r="E70" i="4" a="1"/>
  <c r="E70" i="4" s="1"/>
  <c r="E78" i="4" a="1"/>
  <c r="E78" i="4" s="1"/>
  <c r="D58" i="4" a="1"/>
  <c r="D58" i="4" s="1"/>
  <c r="D66" i="4" a="1"/>
  <c r="D66" i="4" s="1"/>
  <c r="D74" i="4" a="1"/>
  <c r="D74" i="4" s="1"/>
  <c r="E55" i="4" a="1"/>
  <c r="E55" i="4" s="1"/>
  <c r="E63" i="4" a="1"/>
  <c r="E63" i="4" s="1"/>
  <c r="E71" i="4" a="1"/>
  <c r="E71" i="4" s="1"/>
  <c r="E79" i="4" a="1"/>
  <c r="E79" i="4" s="1"/>
  <c r="E69" i="4" a="1"/>
  <c r="E69" i="4" s="1"/>
  <c r="D59" i="4" a="1"/>
  <c r="D59" i="4" s="1"/>
  <c r="D67" i="4" a="1"/>
  <c r="D67" i="4" s="1"/>
  <c r="D75" i="4" a="1"/>
  <c r="D75" i="4" s="1"/>
  <c r="E56" i="4" a="1"/>
  <c r="E56" i="4" s="1"/>
  <c r="E64" i="4" a="1"/>
  <c r="E64" i="4" s="1"/>
  <c r="E72" i="4" a="1"/>
  <c r="E72" i="4" s="1"/>
  <c r="E80" i="4" a="1"/>
  <c r="E80" i="4" s="1"/>
  <c r="D60" i="4" a="1"/>
  <c r="D60" i="4" s="1"/>
  <c r="D68" i="4" a="1"/>
  <c r="D68" i="4" s="1"/>
  <c r="D76" i="4" a="1"/>
  <c r="D76" i="4" s="1"/>
  <c r="E57" i="4" a="1"/>
  <c r="E57" i="4" s="1"/>
  <c r="E65" i="4" a="1"/>
  <c r="E65" i="4" s="1"/>
  <c r="E73" i="4" a="1"/>
  <c r="E73" i="4" s="1"/>
  <c r="E53" i="4" a="1"/>
  <c r="E53" i="4" s="1"/>
  <c r="D61" i="4" a="1"/>
  <c r="D61" i="4" s="1"/>
  <c r="D69" i="4" a="1"/>
  <c r="D69" i="4" s="1"/>
  <c r="D77" i="4" a="1"/>
  <c r="D77" i="4" s="1"/>
  <c r="E58" i="4" a="1"/>
  <c r="E58" i="4" s="1"/>
  <c r="E66" i="4" a="1"/>
  <c r="E66" i="4" s="1"/>
  <c r="E74" i="4" a="1"/>
  <c r="E74" i="4" s="1"/>
  <c r="E77" i="4" a="1"/>
  <c r="E77" i="4" s="1"/>
  <c r="F26" i="4" a="1"/>
  <c r="F26" i="4" s="1"/>
  <c r="F34" i="4" a="1"/>
  <c r="F34" i="4" s="1"/>
  <c r="F42" i="4" a="1"/>
  <c r="F42" i="4" s="1"/>
  <c r="F50" i="4" a="1"/>
  <c r="F50" i="4" s="1"/>
  <c r="E27" i="4" a="1"/>
  <c r="E27" i="4" s="1"/>
  <c r="E35" i="4" a="1"/>
  <c r="E35" i="4" s="1"/>
  <c r="E43" i="4" a="1"/>
  <c r="E43" i="4" s="1"/>
  <c r="E51" i="4" a="1"/>
  <c r="E51" i="4" s="1"/>
  <c r="D28" i="4" a="1"/>
  <c r="D28" i="4" s="1"/>
  <c r="D36" i="4" a="1"/>
  <c r="D36" i="4" s="1"/>
  <c r="D44" i="4" a="1"/>
  <c r="D44" i="4" s="1"/>
  <c r="D21" i="4" a="1"/>
  <c r="D21" i="4" s="1"/>
  <c r="D31" i="4" a="1"/>
  <c r="D31" i="4" s="1"/>
  <c r="E47" i="4" a="1"/>
  <c r="E47" i="4" s="1"/>
  <c r="D25" i="4" a="1"/>
  <c r="D25" i="4" s="1"/>
  <c r="D35" i="4" a="1"/>
  <c r="D35" i="4" s="1"/>
  <c r="F27" i="4" a="1"/>
  <c r="F27" i="4" s="1"/>
  <c r="F35" i="4" a="1"/>
  <c r="F35" i="4" s="1"/>
  <c r="F43" i="4" a="1"/>
  <c r="F43" i="4" s="1"/>
  <c r="F51" i="4" a="1"/>
  <c r="F51" i="4" s="1"/>
  <c r="E28" i="4" a="1"/>
  <c r="E28" i="4" s="1"/>
  <c r="E36" i="4" a="1"/>
  <c r="E36" i="4" s="1"/>
  <c r="E44" i="4" a="1"/>
  <c r="E44" i="4" s="1"/>
  <c r="E21" i="4" a="1"/>
  <c r="E21" i="4" s="1"/>
  <c r="D29" i="4" a="1"/>
  <c r="D29" i="4" s="1"/>
  <c r="D37" i="4" a="1"/>
  <c r="D37" i="4" s="1"/>
  <c r="D45" i="4" a="1"/>
  <c r="D45" i="4" s="1"/>
  <c r="E46" i="4" a="1"/>
  <c r="E46" i="4" s="1"/>
  <c r="D39" i="4" a="1"/>
  <c r="D39" i="4" s="1"/>
  <c r="D24" i="4" a="1"/>
  <c r="D24" i="4" s="1"/>
  <c r="D33" i="4" a="1"/>
  <c r="D33" i="4" s="1"/>
  <c r="D43" i="4" a="1"/>
  <c r="D43" i="4" s="1"/>
  <c r="F28" i="4" a="1"/>
  <c r="F28" i="4" s="1"/>
  <c r="F36" i="4" a="1"/>
  <c r="F36" i="4" s="1"/>
  <c r="F44" i="4" a="1"/>
  <c r="F44" i="4" s="1"/>
  <c r="F21" i="4" a="1"/>
  <c r="F21" i="4" s="1"/>
  <c r="E29" i="4" a="1"/>
  <c r="E29" i="4" s="1"/>
  <c r="E37" i="4" a="1"/>
  <c r="E37" i="4" s="1"/>
  <c r="E45" i="4" a="1"/>
  <c r="E45" i="4" s="1"/>
  <c r="D22" i="4" a="1"/>
  <c r="D22" i="4" s="1"/>
  <c r="D30" i="4" a="1"/>
  <c r="D30" i="4" s="1"/>
  <c r="D38" i="4" a="1"/>
  <c r="D38" i="4" s="1"/>
  <c r="D46" i="4" a="1"/>
  <c r="D46" i="4" s="1"/>
  <c r="D23" i="4" a="1"/>
  <c r="D23" i="4" s="1"/>
  <c r="D47" i="4" a="1"/>
  <c r="D47" i="4" s="1"/>
  <c r="D48" i="4" a="1"/>
  <c r="D48" i="4" s="1"/>
  <c r="D41" i="4" a="1"/>
  <c r="D41" i="4" s="1"/>
  <c r="D53" i="4" a="1"/>
  <c r="D53" i="4" s="1"/>
  <c r="F29" i="4" a="1"/>
  <c r="F29" i="4" s="1"/>
  <c r="F37" i="4" a="1"/>
  <c r="F37" i="4" s="1"/>
  <c r="F45" i="4" a="1"/>
  <c r="F45" i="4" s="1"/>
  <c r="E22" i="4" a="1"/>
  <c r="E22" i="4" s="1"/>
  <c r="E30" i="4" a="1"/>
  <c r="E30" i="4" s="1"/>
  <c r="E38" i="4" a="1"/>
  <c r="E38" i="4" s="1"/>
  <c r="D32" i="4" a="1"/>
  <c r="D32" i="4" s="1"/>
  <c r="D49" i="4" a="1"/>
  <c r="D49" i="4" s="1"/>
  <c r="F22" i="4" a="1"/>
  <c r="F22" i="4" s="1"/>
  <c r="F30" i="4" a="1"/>
  <c r="F30" i="4" s="1"/>
  <c r="F38" i="4" a="1"/>
  <c r="F38" i="4" s="1"/>
  <c r="F46" i="4" a="1"/>
  <c r="F46" i="4" s="1"/>
  <c r="E23" i="4" a="1"/>
  <c r="E23" i="4" s="1"/>
  <c r="E31" i="4" a="1"/>
  <c r="E31" i="4" s="1"/>
  <c r="E39" i="4" a="1"/>
  <c r="E39" i="4" s="1"/>
  <c r="D40" i="4" a="1"/>
  <c r="D40" i="4" s="1"/>
  <c r="E50" i="4" a="1"/>
  <c r="E50" i="4" s="1"/>
  <c r="F23" i="4" a="1"/>
  <c r="F23" i="4" s="1"/>
  <c r="F31" i="4" a="1"/>
  <c r="F31" i="4" s="1"/>
  <c r="F39" i="4" a="1"/>
  <c r="F39" i="4" s="1"/>
  <c r="F47" i="4" a="1"/>
  <c r="F47" i="4" s="1"/>
  <c r="E24" i="4" a="1"/>
  <c r="E24" i="4" s="1"/>
  <c r="E32" i="4" a="1"/>
  <c r="E32" i="4" s="1"/>
  <c r="E40" i="4" a="1"/>
  <c r="E40" i="4" s="1"/>
  <c r="E48" i="4" a="1"/>
  <c r="E48" i="4" s="1"/>
  <c r="D27" i="4" a="1"/>
  <c r="D27" i="4" s="1"/>
  <c r="F24" i="4" a="1"/>
  <c r="F24" i="4" s="1"/>
  <c r="F32" i="4" a="1"/>
  <c r="F32" i="4" s="1"/>
  <c r="F40" i="4" a="1"/>
  <c r="F40" i="4" s="1"/>
  <c r="F48" i="4" a="1"/>
  <c r="F48" i="4" s="1"/>
  <c r="E25" i="4" a="1"/>
  <c r="E25" i="4" s="1"/>
  <c r="E33" i="4" a="1"/>
  <c r="E33" i="4" s="1"/>
  <c r="E41" i="4" a="1"/>
  <c r="E41" i="4" s="1"/>
  <c r="E49" i="4" a="1"/>
  <c r="E49" i="4" s="1"/>
  <c r="D26" i="4" a="1"/>
  <c r="D26" i="4" s="1"/>
  <c r="D34" i="4" a="1"/>
  <c r="D34" i="4" s="1"/>
  <c r="D42" i="4" a="1"/>
  <c r="D42" i="4" s="1"/>
  <c r="D50" i="4" a="1"/>
  <c r="D50" i="4" s="1"/>
  <c r="F41" i="4" a="1"/>
  <c r="F41" i="4" s="1"/>
  <c r="F49" i="4" a="1"/>
  <c r="F49" i="4" s="1"/>
  <c r="E34" i="4" a="1"/>
  <c r="E34" i="4" s="1"/>
  <c r="D51" i="4" a="1"/>
  <c r="D51" i="4" s="1"/>
  <c r="F25" i="4" a="1"/>
  <c r="F25" i="4" s="1"/>
  <c r="F33" i="4" a="1"/>
  <c r="F33" i="4" s="1"/>
  <c r="E26" i="4" a="1"/>
  <c r="E26" i="4" s="1"/>
  <c r="E42" i="4" a="1"/>
  <c r="E42" i="4" s="1"/>
  <c r="J23" i="1" a="1"/>
  <c r="J23" i="1" s="1"/>
  <c r="C57" i="2" s="1" a="1"/>
  <c r="C57" i="2" s="1"/>
  <c r="J27" i="1" a="1"/>
  <c r="J27" i="1" s="1"/>
  <c r="J28" i="1" a="1"/>
  <c r="J28" i="1" s="1"/>
  <c r="J34" i="1" a="1"/>
  <c r="J34" i="1" s="1"/>
  <c r="J35" i="1" a="1"/>
  <c r="J35" i="1" s="1"/>
  <c r="J36" i="1" a="1"/>
  <c r="J36" i="1" s="1"/>
  <c r="J43" i="1" a="1"/>
  <c r="J43" i="1" s="1"/>
  <c r="J44" i="1" a="1"/>
  <c r="J44" i="1" s="1"/>
  <c r="C122" i="2" l="1" a="1"/>
  <c r="C122" i="2" s="1"/>
  <c r="K36" i="1"/>
  <c r="C157" i="2" a="1"/>
  <c r="C157" i="2" s="1"/>
  <c r="K43" i="1"/>
  <c r="C112" i="2" a="1"/>
  <c r="C112" i="2" s="1"/>
  <c r="K34" i="1"/>
  <c r="C117" i="2" a="1"/>
  <c r="C117" i="2" s="1"/>
  <c r="K35" i="1"/>
  <c r="C82" i="2" a="1"/>
  <c r="C82" i="2" s="1"/>
  <c r="K28" i="1"/>
  <c r="C77" i="2" a="1"/>
  <c r="C77" i="2" s="1"/>
  <c r="K27" i="1"/>
  <c r="C162" i="2" a="1"/>
  <c r="C162" i="2" s="1"/>
  <c r="K44" i="1"/>
  <c r="K23" i="1"/>
  <c r="J20" i="1" a="1"/>
  <c r="J20" i="1" s="1"/>
  <c r="C42" i="2" s="1" a="1"/>
  <c r="C42" i="2" s="1"/>
  <c r="J19" i="1" a="1"/>
  <c r="J19" i="1" s="1"/>
  <c r="C37" i="2" s="1" a="1"/>
  <c r="C37" i="2" s="1"/>
  <c r="J18" i="1" a="1"/>
  <c r="J18" i="1" s="1"/>
  <c r="C32" i="2" s="1" a="1"/>
  <c r="C32" i="2" s="1"/>
  <c r="J29" i="1" a="1"/>
  <c r="J29" i="1" s="1"/>
  <c r="J21" i="1" a="1"/>
  <c r="J21" i="1" s="1"/>
  <c r="C47" i="2" s="1" a="1"/>
  <c r="C47" i="2" s="1"/>
  <c r="J38" i="1" a="1"/>
  <c r="J38" i="1" s="1"/>
  <c r="J32" i="1" a="1"/>
  <c r="J32" i="1" s="1"/>
  <c r="J24" i="1" a="1"/>
  <c r="J24" i="1" s="1"/>
  <c r="J41" i="1" a="1"/>
  <c r="J41" i="1" s="1"/>
  <c r="J33" i="1" a="1"/>
  <c r="J33" i="1" s="1"/>
  <c r="J25" i="1" a="1"/>
  <c r="J25" i="1" s="1"/>
  <c r="J40" i="1" a="1"/>
  <c r="J40" i="1" s="1"/>
  <c r="J30" i="1" a="1"/>
  <c r="J30" i="1" s="1"/>
  <c r="J22" i="1" a="1"/>
  <c r="J22" i="1" s="1"/>
  <c r="C52" i="2" s="1" a="1"/>
  <c r="C52" i="2" s="1"/>
  <c r="J39" i="1" a="1"/>
  <c r="J39" i="1" s="1"/>
  <c r="J31" i="1" a="1"/>
  <c r="J31" i="1" s="1"/>
  <c r="J45" i="1" a="1"/>
  <c r="J45" i="1" s="1"/>
  <c r="J37" i="1" a="1"/>
  <c r="J37" i="1" s="1"/>
  <c r="J26" i="1" a="1"/>
  <c r="J26" i="1" s="1"/>
  <c r="J42" i="1" a="1"/>
  <c r="J42" i="1" s="1"/>
  <c r="J17" i="1" a="1"/>
  <c r="J17" i="1" s="1"/>
  <c r="J16" i="1" a="1"/>
  <c r="J16" i="1" s="1"/>
  <c r="J50" i="1" a="1"/>
  <c r="J50" i="1" s="1"/>
  <c r="J48" i="1" a="1"/>
  <c r="J48" i="1" s="1"/>
  <c r="J47" i="1" a="1"/>
  <c r="J47" i="1" s="1"/>
  <c r="Q44" i="1" l="1" a="1"/>
  <c r="Q44" i="1" s="1"/>
  <c r="Q52" i="1" a="1"/>
  <c r="Q52" i="1" s="1"/>
  <c r="P47" i="1" a="1"/>
  <c r="P47" i="1" s="1"/>
  <c r="P55" i="1" a="1"/>
  <c r="P55" i="1" s="1"/>
  <c r="O50" i="1" a="1"/>
  <c r="O50" i="1" s="1"/>
  <c r="Q17" i="1" a="1"/>
  <c r="Q17" i="1" s="1"/>
  <c r="Q25" i="1" a="1"/>
  <c r="Q25" i="1" s="1"/>
  <c r="P20" i="1" a="1"/>
  <c r="P20" i="1" s="1"/>
  <c r="P15" i="1" a="1"/>
  <c r="P15" i="1" s="1"/>
  <c r="O23" i="1" a="1"/>
  <c r="O23" i="1" s="1"/>
  <c r="Q32" i="1" a="1"/>
  <c r="Q32" i="1" s="1"/>
  <c r="Q39" i="1" a="1"/>
  <c r="Q39" i="1" s="1"/>
  <c r="P34" i="1" a="1"/>
  <c r="P34" i="1" s="1"/>
  <c r="P29" i="1" a="1"/>
  <c r="P29" i="1" s="1"/>
  <c r="O37" i="1" a="1"/>
  <c r="O37" i="1" s="1"/>
  <c r="Q27" i="1" a="1"/>
  <c r="Q27" i="1" s="1"/>
  <c r="Q41" i="1" a="1"/>
  <c r="Q41" i="1" s="1"/>
  <c r="P23" i="1" a="1"/>
  <c r="P23" i="1" s="1"/>
  <c r="Q29" i="1" a="1"/>
  <c r="Q29" i="1" s="1"/>
  <c r="P24" i="1" a="1"/>
  <c r="P24" i="1" s="1"/>
  <c r="O33" i="1" a="1"/>
  <c r="O33" i="1" s="1"/>
  <c r="O15" i="1" a="1"/>
  <c r="O15" i="1" s="1"/>
  <c r="Q45" i="1" a="1"/>
  <c r="Q45" i="1" s="1"/>
  <c r="Q53" i="1" a="1"/>
  <c r="Q53" i="1" s="1"/>
  <c r="P48" i="1" a="1"/>
  <c r="P48" i="1" s="1"/>
  <c r="P43" i="1" a="1"/>
  <c r="P43" i="1" s="1"/>
  <c r="O51" i="1" a="1"/>
  <c r="O51" i="1" s="1"/>
  <c r="Q18" i="1" a="1"/>
  <c r="Q18" i="1" s="1"/>
  <c r="Q26" i="1" a="1"/>
  <c r="Q26" i="1" s="1"/>
  <c r="P21" i="1" a="1"/>
  <c r="P21" i="1" s="1"/>
  <c r="O16" i="1" a="1"/>
  <c r="O16" i="1" s="1"/>
  <c r="O24" i="1" a="1"/>
  <c r="O24" i="1" s="1"/>
  <c r="Q33" i="1" a="1"/>
  <c r="Q33" i="1" s="1"/>
  <c r="Q40" i="1" a="1"/>
  <c r="Q40" i="1" s="1"/>
  <c r="P35" i="1" a="1"/>
  <c r="P35" i="1" s="1"/>
  <c r="O30" i="1" a="1"/>
  <c r="O30" i="1" s="1"/>
  <c r="O38" i="1" a="1"/>
  <c r="O38" i="1" s="1"/>
  <c r="O52" i="1" a="1"/>
  <c r="O52" i="1" s="1"/>
  <c r="O17" i="1" a="1"/>
  <c r="O17" i="1" s="1"/>
  <c r="O39" i="1" a="1"/>
  <c r="O39" i="1" s="1"/>
  <c r="O18" i="1" a="1"/>
  <c r="O18" i="1" s="1"/>
  <c r="O32" i="1" a="1"/>
  <c r="O32" i="1" s="1"/>
  <c r="O19" i="1" a="1"/>
  <c r="O19" i="1" s="1"/>
  <c r="P25" i="1" a="1"/>
  <c r="P25" i="1" s="1"/>
  <c r="P31" i="1" a="1"/>
  <c r="P31" i="1" s="1"/>
  <c r="Q46" i="1" a="1"/>
  <c r="Q46" i="1" s="1"/>
  <c r="Q54" i="1" a="1"/>
  <c r="Q54" i="1" s="1"/>
  <c r="P49" i="1" a="1"/>
  <c r="P49" i="1" s="1"/>
  <c r="O44" i="1" a="1"/>
  <c r="O44" i="1" s="1"/>
  <c r="P36" i="1" a="1"/>
  <c r="P36" i="1" s="1"/>
  <c r="P30" i="1" a="1"/>
  <c r="P30" i="1" s="1"/>
  <c r="Q47" i="1" a="1"/>
  <c r="Q47" i="1" s="1"/>
  <c r="Q55" i="1" a="1"/>
  <c r="Q55" i="1" s="1"/>
  <c r="P50" i="1" a="1"/>
  <c r="P50" i="1" s="1"/>
  <c r="O45" i="1" a="1"/>
  <c r="O45" i="1" s="1"/>
  <c r="O53" i="1" a="1"/>
  <c r="O53" i="1" s="1"/>
  <c r="Q20" i="1" a="1"/>
  <c r="Q20" i="1" s="1"/>
  <c r="P37" i="1" a="1"/>
  <c r="P37" i="1" s="1"/>
  <c r="O41" i="1" a="1"/>
  <c r="O41" i="1" s="1"/>
  <c r="Q48" i="1" a="1"/>
  <c r="Q48" i="1" s="1"/>
  <c r="Q43" i="1" a="1"/>
  <c r="Q43" i="1" s="1"/>
  <c r="P51" i="1" a="1"/>
  <c r="P51" i="1" s="1"/>
  <c r="O46" i="1" a="1"/>
  <c r="O46" i="1" s="1"/>
  <c r="O54" i="1" a="1"/>
  <c r="O54" i="1" s="1"/>
  <c r="Q21" i="1" a="1"/>
  <c r="Q21" i="1" s="1"/>
  <c r="Q35" i="1" a="1"/>
  <c r="Q35" i="1" s="1"/>
  <c r="O29" i="1" a="1"/>
  <c r="O29" i="1" s="1"/>
  <c r="Q49" i="1" a="1"/>
  <c r="Q49" i="1" s="1"/>
  <c r="P44" i="1" a="1"/>
  <c r="P44" i="1" s="1"/>
  <c r="P52" i="1" a="1"/>
  <c r="P52" i="1" s="1"/>
  <c r="O47" i="1" a="1"/>
  <c r="O47" i="1" s="1"/>
  <c r="O55" i="1" a="1"/>
  <c r="O55" i="1" s="1"/>
  <c r="Q22" i="1" a="1"/>
  <c r="Q22" i="1" s="1"/>
  <c r="P17" i="1" a="1"/>
  <c r="P17" i="1" s="1"/>
  <c r="O34" i="1" a="1"/>
  <c r="O34" i="1" s="1"/>
  <c r="Q50" i="1" a="1"/>
  <c r="Q50" i="1" s="1"/>
  <c r="P45" i="1" a="1"/>
  <c r="P45" i="1" s="1"/>
  <c r="P53" i="1" a="1"/>
  <c r="P53" i="1" s="1"/>
  <c r="O48" i="1" a="1"/>
  <c r="O48" i="1" s="1"/>
  <c r="O43" i="1" a="1"/>
  <c r="O43" i="1" s="1"/>
  <c r="Q23" i="1" a="1"/>
  <c r="Q23" i="1" s="1"/>
  <c r="P18" i="1" a="1"/>
  <c r="P18" i="1" s="1"/>
  <c r="P26" i="1" a="1"/>
  <c r="P26" i="1" s="1"/>
  <c r="O21" i="1" a="1"/>
  <c r="O21" i="1" s="1"/>
  <c r="Q30" i="1" a="1"/>
  <c r="Q30" i="1" s="1"/>
  <c r="Q37" i="1" a="1"/>
  <c r="Q37" i="1" s="1"/>
  <c r="P32" i="1" a="1"/>
  <c r="P32" i="1" s="1"/>
  <c r="P40" i="1" a="1"/>
  <c r="P40" i="1" s="1"/>
  <c r="O35" i="1" a="1"/>
  <c r="O35" i="1" s="1"/>
  <c r="P22" i="1" a="1"/>
  <c r="P22" i="1" s="1"/>
  <c r="O31" i="1" a="1"/>
  <c r="O31" i="1" s="1"/>
  <c r="Q34" i="1" a="1"/>
  <c r="Q34" i="1" s="1"/>
  <c r="P16" i="1" a="1"/>
  <c r="P16" i="1" s="1"/>
  <c r="P38" i="1" a="1"/>
  <c r="P38" i="1" s="1"/>
  <c r="Q36" i="1" a="1"/>
  <c r="Q36" i="1" s="1"/>
  <c r="Q51" i="1" a="1"/>
  <c r="Q51" i="1" s="1"/>
  <c r="P46" i="1" a="1"/>
  <c r="P46" i="1" s="1"/>
  <c r="P54" i="1" a="1"/>
  <c r="P54" i="1" s="1"/>
  <c r="O49" i="1" a="1"/>
  <c r="O49" i="1" s="1"/>
  <c r="Q16" i="1" a="1"/>
  <c r="Q16" i="1" s="1"/>
  <c r="Q24" i="1" a="1"/>
  <c r="Q24" i="1" s="1"/>
  <c r="P19" i="1" a="1"/>
  <c r="P19" i="1" s="1"/>
  <c r="P27" i="1" a="1"/>
  <c r="P27" i="1" s="1"/>
  <c r="O22" i="1" a="1"/>
  <c r="O22" i="1" s="1"/>
  <c r="Q31" i="1" a="1"/>
  <c r="Q31" i="1" s="1"/>
  <c r="Q38" i="1" a="1"/>
  <c r="Q38" i="1" s="1"/>
  <c r="P33" i="1" a="1"/>
  <c r="P33" i="1" s="1"/>
  <c r="P41" i="1" a="1"/>
  <c r="P41" i="1" s="1"/>
  <c r="O36" i="1" a="1"/>
  <c r="O36" i="1" s="1"/>
  <c r="Q19" i="1" a="1"/>
  <c r="Q19" i="1" s="1"/>
  <c r="O25" i="1" a="1"/>
  <c r="O25" i="1" s="1"/>
  <c r="Q15" i="1" a="1"/>
  <c r="Q15" i="1" s="1"/>
  <c r="O26" i="1" a="1"/>
  <c r="O26" i="1" s="1"/>
  <c r="O40" i="1" a="1"/>
  <c r="O40" i="1" s="1"/>
  <c r="O27" i="1" a="1"/>
  <c r="O27" i="1" s="1"/>
  <c r="O20" i="1" a="1"/>
  <c r="O20" i="1" s="1"/>
  <c r="P39" i="1" a="1"/>
  <c r="P39" i="1" s="1"/>
  <c r="C22" i="2" a="1"/>
  <c r="C22" i="2" s="1"/>
  <c r="C87" i="2" a="1"/>
  <c r="C87" i="2" s="1"/>
  <c r="K29" i="1"/>
  <c r="C142" i="2" a="1"/>
  <c r="C142" i="2" s="1"/>
  <c r="K40" i="1"/>
  <c r="C147" i="2" a="1"/>
  <c r="C147" i="2" s="1"/>
  <c r="K41" i="1"/>
  <c r="C152" i="2" a="1"/>
  <c r="C152" i="2" s="1"/>
  <c r="K42" i="1"/>
  <c r="C72" i="2" a="1"/>
  <c r="C72" i="2" s="1"/>
  <c r="K26" i="1"/>
  <c r="C92" i="2" a="1"/>
  <c r="C92" i="2" s="1"/>
  <c r="K30" i="1"/>
  <c r="C127" i="2" a="1"/>
  <c r="C127" i="2" s="1"/>
  <c r="K37" i="1"/>
  <c r="C97" i="2" a="1"/>
  <c r="C97" i="2" s="1"/>
  <c r="K31" i="1"/>
  <c r="C67" i="2" a="1"/>
  <c r="C67" i="2" s="1"/>
  <c r="K25" i="1"/>
  <c r="C132" i="2" a="1"/>
  <c r="C132" i="2" s="1"/>
  <c r="K38" i="1"/>
  <c r="C62" i="2" a="1"/>
  <c r="C62" i="2" s="1"/>
  <c r="K24" i="1"/>
  <c r="C102" i="2" a="1"/>
  <c r="C102" i="2" s="1"/>
  <c r="K32" i="1"/>
  <c r="C167" i="2" a="1"/>
  <c r="C167" i="2" s="1"/>
  <c r="K45" i="1"/>
  <c r="K17" i="1"/>
  <c r="C27" i="2" a="1"/>
  <c r="C27" i="2" s="1"/>
  <c r="C137" i="2" a="1"/>
  <c r="C137" i="2" s="1"/>
  <c r="K39" i="1"/>
  <c r="C107" i="2" a="1"/>
  <c r="C107" i="2" s="1"/>
  <c r="K33" i="1"/>
  <c r="K18" i="1"/>
  <c r="K19" i="1"/>
  <c r="K20" i="1"/>
  <c r="K22" i="1"/>
  <c r="K21" i="1"/>
  <c r="D3" i="7"/>
  <c r="C3" i="7"/>
  <c r="B3" i="7"/>
  <c r="K16" i="1"/>
  <c r="B7" i="7" l="1" a="1"/>
  <c r="E3" i="7"/>
  <c r="C13" i="2" s="1"/>
  <c r="B7" i="7" l="1"/>
  <c r="F7" i="7" l="1"/>
  <c r="H7" i="7"/>
  <c r="D7" i="7"/>
  <c r="H30" i="7" l="1"/>
  <c r="D30" i="7"/>
  <c r="F30" i="7"/>
  <c r="H17" i="7"/>
  <c r="D17" i="7"/>
  <c r="F17" i="7"/>
  <c r="F29" i="7"/>
  <c r="D29" i="7"/>
  <c r="H29" i="7"/>
  <c r="H18" i="7"/>
  <c r="D18" i="7"/>
  <c r="F18" i="7"/>
  <c r="F19" i="7"/>
  <c r="H19" i="7"/>
  <c r="D19" i="7"/>
  <c r="D31" i="7"/>
  <c r="H31" i="7"/>
  <c r="F31" i="7"/>
  <c r="F8" i="7"/>
  <c r="H8" i="7"/>
  <c r="D8" i="7"/>
  <c r="F20" i="7"/>
  <c r="H20" i="7"/>
  <c r="D20" i="7"/>
  <c r="D32" i="7"/>
  <c r="F32" i="7"/>
  <c r="H32" i="7"/>
  <c r="H9" i="7"/>
  <c r="D9" i="7"/>
  <c r="F9" i="7"/>
  <c r="H21" i="7"/>
  <c r="F21" i="7"/>
  <c r="D21" i="7"/>
  <c r="H33" i="7"/>
  <c r="D33" i="7"/>
  <c r="F33" i="7"/>
  <c r="F10" i="7"/>
  <c r="D10" i="7"/>
  <c r="H10" i="7"/>
  <c r="H22" i="7"/>
  <c r="F22" i="7"/>
  <c r="D22" i="7"/>
  <c r="D34" i="7"/>
  <c r="F34" i="7"/>
  <c r="H34" i="7"/>
  <c r="F11" i="7"/>
  <c r="D11" i="7"/>
  <c r="H11" i="7"/>
  <c r="D23" i="7"/>
  <c r="H23" i="7"/>
  <c r="F23" i="7"/>
  <c r="H35" i="7"/>
  <c r="D35" i="7"/>
  <c r="F35" i="7"/>
  <c r="D12" i="7"/>
  <c r="F12" i="7"/>
  <c r="H12" i="7"/>
  <c r="F24" i="7"/>
  <c r="D24" i="7"/>
  <c r="H24" i="7"/>
  <c r="D36" i="7"/>
  <c r="H36" i="7"/>
  <c r="F36" i="7"/>
  <c r="H13" i="7"/>
  <c r="D13" i="7"/>
  <c r="F13" i="7"/>
  <c r="F25" i="7"/>
  <c r="D25" i="7"/>
  <c r="H25" i="7"/>
  <c r="H14" i="7"/>
  <c r="D14" i="7"/>
  <c r="F14" i="7"/>
  <c r="D26" i="7"/>
  <c r="F26" i="7"/>
  <c r="H26" i="7"/>
  <c r="H15" i="7"/>
  <c r="D15" i="7"/>
  <c r="F15" i="7"/>
  <c r="F27" i="7"/>
  <c r="H27" i="7"/>
  <c r="D27" i="7"/>
  <c r="F16" i="7"/>
  <c r="D16" i="7"/>
  <c r="H16" i="7"/>
  <c r="H28" i="7"/>
  <c r="D28" i="7"/>
  <c r="F28" i="7"/>
  <c r="D37" i="7" l="1"/>
  <c r="E13" i="2" s="1"/>
  <c r="F37" i="7"/>
  <c r="E15" i="2" s="1"/>
  <c r="H3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<sst xmlns="http://schemas.openxmlformats.org/spreadsheetml/2006/main" count="595" uniqueCount="144">
  <si>
    <t>IMPORTANT</t>
  </si>
  <si>
    <t xml:space="preserve"> </t>
  </si>
  <si>
    <t>Instructions</t>
  </si>
  <si>
    <t>Role</t>
  </si>
  <si>
    <t>[Enter role]</t>
  </si>
  <si>
    <t>No</t>
  </si>
  <si>
    <t>Somewhat</t>
  </si>
  <si>
    <t>Yes</t>
  </si>
  <si>
    <t xml:space="preserve">Criticality </t>
  </si>
  <si>
    <t>Scarcity</t>
  </si>
  <si>
    <t>Criticality Average</t>
  </si>
  <si>
    <t>Scarcity Average</t>
  </si>
  <si>
    <t>Heat Map Formula</t>
  </si>
  <si>
    <t>[Enter incumbent name]</t>
  </si>
  <si>
    <t>When will this role become available?</t>
  </si>
  <si>
    <t>Succession candidates</t>
  </si>
  <si>
    <t>[Enter candidate name]</t>
  </si>
  <si>
    <t>When will the candidate be ready for this role?</t>
  </si>
  <si>
    <t>Description</t>
  </si>
  <si>
    <t>Current position</t>
  </si>
  <si>
    <t>[Enter succession position]</t>
  </si>
  <si>
    <t>Candidate readiness</t>
  </si>
  <si>
    <t>Candidate will be ready in less than a year</t>
  </si>
  <si>
    <t>Candidate will be ready in over two years</t>
  </si>
  <si>
    <t xml:space="preserve">When will the candidate be ready for the new role? </t>
  </si>
  <si>
    <t>[Enter candidate current position]</t>
  </si>
  <si>
    <t>Relevant experience</t>
  </si>
  <si>
    <t>Time period</t>
  </si>
  <si>
    <t>Role details</t>
  </si>
  <si>
    <t>Start date</t>
  </si>
  <si>
    <t>End date</t>
  </si>
  <si>
    <t>Was the role with this company?</t>
  </si>
  <si>
    <t>Is this the candidate's current role?</t>
  </si>
  <si>
    <t>[Enter start date]</t>
  </si>
  <si>
    <t>[Enter end date if applicable]</t>
  </si>
  <si>
    <t>[Enter company name]</t>
  </si>
  <si>
    <t>Key skills</t>
  </si>
  <si>
    <t>[Enter key skill]</t>
  </si>
  <si>
    <t>Emergency care</t>
  </si>
  <si>
    <t>[Enter name]</t>
  </si>
  <si>
    <t>Current incumbent</t>
  </si>
  <si>
    <t xml:space="preserve">Action plan </t>
  </si>
  <si>
    <t>[Enter education and qualifications details]</t>
  </si>
  <si>
    <t>[Write action]</t>
  </si>
  <si>
    <t>Outcomes</t>
  </si>
  <si>
    <t>[Write outcome]</t>
  </si>
  <si>
    <t>Next steps</t>
  </si>
  <si>
    <t>[Write next steps]</t>
  </si>
  <si>
    <t>Actions</t>
  </si>
  <si>
    <t>Goals</t>
  </si>
  <si>
    <t>[Write goal]</t>
  </si>
  <si>
    <t>Plan supervisor</t>
  </si>
  <si>
    <t>[Enter supervisor name]</t>
  </si>
  <si>
    <t>Succession Planning Matrix (Heat Map)</t>
  </si>
  <si>
    <t>Candidate education and qualifications</t>
  </si>
  <si>
    <t>2. Replace the name of the tab with the name of the candidate.</t>
  </si>
  <si>
    <t>1. Make a copy of this tab for each candidate.</t>
  </si>
  <si>
    <t>Score</t>
  </si>
  <si>
    <t>Candidate</t>
  </si>
  <si>
    <t>Succession plan</t>
  </si>
  <si>
    <t>Succession plan details</t>
  </si>
  <si>
    <t>Succession Plan Summary</t>
  </si>
  <si>
    <t>Critical roles</t>
  </si>
  <si>
    <t>Total roles</t>
  </si>
  <si>
    <t>Total critical roles</t>
  </si>
  <si>
    <t>Roles thar score 7-9 (critical)</t>
  </si>
  <si>
    <t>Critical</t>
  </si>
  <si>
    <t>Average of candidates per critical role</t>
  </si>
  <si>
    <t>Total of candidates for this role</t>
  </si>
  <si>
    <t>Ready in less than a year</t>
  </si>
  <si>
    <t>Total of candidates that will be ready in less than a year</t>
  </si>
  <si>
    <t>Metrics overview</t>
  </si>
  <si>
    <t>Succession plan in place</t>
  </si>
  <si>
    <t>Role has a succession plan</t>
  </si>
  <si>
    <t>Role/Skill</t>
  </si>
  <si>
    <t xml:space="preserve"> Role/skill identification survey </t>
  </si>
  <si>
    <t>Role/Skill Identification Survey</t>
  </si>
  <si>
    <t>Name of role/skill</t>
  </si>
  <si>
    <t>Talent for this role/skill is scarce or hard to find</t>
  </si>
  <si>
    <t>Don't edit the formulas in the matrix below. Each box of the heat map displays a maximum of 12 roles/skills.</t>
  </si>
  <si>
    <t>Role/skill is critical</t>
  </si>
  <si>
    <t>2. Answer the questions about role/skill criticality and scarcity. Select the score from the drop-down menu.</t>
  </si>
  <si>
    <t>[Enter role/skill]</t>
  </si>
  <si>
    <t xml:space="preserve"> Role/skill and succession plan status</t>
  </si>
  <si>
    <t xml:space="preserve">Critical roles/skills across the organization </t>
  </si>
  <si>
    <t>Critical roles/skills across the organization with a succession plan in place</t>
  </si>
  <si>
    <t>Average of candidates per critical role/skill</t>
  </si>
  <si>
    <t>Is there a succession plan for this role/skill?</t>
  </si>
  <si>
    <t>Role/skill availability</t>
  </si>
  <si>
    <t>Criticality</t>
  </si>
  <si>
    <t>Role/skill</t>
  </si>
  <si>
    <t>Total of candidates for the role/skill regardless of criticality</t>
  </si>
  <si>
    <t>Total of candidates regarding criticality (only show if role/skill is critical)</t>
  </si>
  <si>
    <t>Candidates that will be ready in less than a year for critial roles/skills</t>
  </si>
  <si>
    <t>Role/skill is critical and has a succession plan</t>
  </si>
  <si>
    <t>Role/skill will be required in over two years</t>
  </si>
  <si>
    <t>Role/skill will be required in less than a year</t>
  </si>
  <si>
    <t>Succession positions</t>
  </si>
  <si>
    <t xml:space="preserve">Succession Planning Matrix </t>
  </si>
  <si>
    <t>Don't edit the formulas in the matrix below. Each box of the matrix displays a maximum of 30 candidates.</t>
  </si>
  <si>
    <t>1. Check the matrix to visualize where each succession candidate across the organization currently stands regarding the availability of the role/skill and their readiness.</t>
  </si>
  <si>
    <t>Represents a factor in retention risk</t>
  </si>
  <si>
    <t>May represent a factor in retention risk in the future</t>
  </si>
  <si>
    <t>Doesn't represent a factor in retention risk</t>
  </si>
  <si>
    <t xml:space="preserve">Is this role/skill in high demand in the market?     </t>
  </si>
  <si>
    <t>[Enter Candidate 1 name]</t>
  </si>
  <si>
    <t>[Enter Candidate 2 name]</t>
  </si>
  <si>
    <t>[Enter Candidate 3 name]</t>
  </si>
  <si>
    <t>[Enter Candidate 4 name]</t>
  </si>
  <si>
    <t>[Enter Candidate 5 name]</t>
  </si>
  <si>
    <t>Talent Profile</t>
  </si>
  <si>
    <t xml:space="preserve"> Role/skill identification matrix (heat map)</t>
  </si>
  <si>
    <t xml:space="preserve">3. The nine-box heat map updates automatically to list each role/skill in the correct quadrant. </t>
  </si>
  <si>
    <t>4. By default, you can only edit the cells in the role/skill identification survey table. In order to edit the rest of the sheet, you need to unprotect the sheet.</t>
  </si>
  <si>
    <t>1 = Low</t>
  </si>
  <si>
    <t>2 = Medium</t>
  </si>
  <si>
    <t>3 = High</t>
  </si>
  <si>
    <t>1 = Unimportant</t>
  </si>
  <si>
    <t>2 = Important</t>
  </si>
  <si>
    <t>3 = Very important</t>
  </si>
  <si>
    <t>1 = Easy</t>
  </si>
  <si>
    <t>2 = Somewhat difficult</t>
  </si>
  <si>
    <t>3 = Difficult</t>
  </si>
  <si>
    <t>1 = Low demand</t>
  </si>
  <si>
    <t>2 = Medium demand</t>
  </si>
  <si>
    <t>3 = High demand</t>
  </si>
  <si>
    <t>1. List all the roles or skills in Column B in the role/skill identification survey table above.</t>
  </si>
  <si>
    <t>Review this table to learn more about the overall status of roles/skills and candidates in your organization. This table will be filled automatically based on the information you enter about roles/skills criticality and availability as well as candidate readiness in the role/skill and succession plan status and succession plan details tables below.</t>
  </si>
  <si>
    <t>1. Fill out the role/skill and succession plan status section for each role/skill.</t>
  </si>
  <si>
    <t>2. If applicable, fill out the succession plan status for each role/skill.</t>
  </si>
  <si>
    <t>Candidate will be ready in 1–2 years</t>
  </si>
  <si>
    <t>Role/skill will be required in 1–2 years</t>
  </si>
  <si>
    <t>3. Fill out the information at the top of the page.</t>
  </si>
  <si>
    <t>4. Fill out the candidate's relevant experience.</t>
  </si>
  <si>
    <t>5. Fill out the candidate's action plan.</t>
  </si>
  <si>
    <t>Specify if the role was with another company.</t>
  </si>
  <si>
    <r>
      <t xml:space="preserve">Need help? Please read the </t>
    </r>
    <r>
      <rPr>
        <b/>
        <u/>
        <sz val="12"/>
        <color rgb="FF30206B"/>
        <rFont val="Arial"/>
        <family val="2"/>
      </rPr>
      <t>instructions at the bottom</t>
    </r>
    <r>
      <rPr>
        <sz val="12"/>
        <color rgb="FF30206B"/>
        <rFont val="Arial"/>
        <family val="2"/>
      </rPr>
      <t xml:space="preserve"> of this sheet.</t>
    </r>
  </si>
  <si>
    <r>
      <rPr>
        <b/>
        <sz val="12"/>
        <color rgb="FF31216B"/>
        <rFont val="Arial"/>
        <family val="2"/>
      </rPr>
      <t xml:space="preserve">TIP: </t>
    </r>
    <r>
      <rPr>
        <sz val="12"/>
        <color rgb="FF31216B"/>
        <rFont val="Arial"/>
        <family val="2"/>
      </rPr>
      <t>Review this information annually.</t>
    </r>
  </si>
  <si>
    <r>
      <rPr>
        <b/>
        <i/>
        <sz val="12"/>
        <color rgb="FF30206B"/>
        <rFont val="Arial"/>
        <family val="2"/>
      </rPr>
      <t xml:space="preserve">How important is this role/skill in achieving organizational goals?                               </t>
    </r>
    <r>
      <rPr>
        <i/>
        <sz val="12"/>
        <color rgb="FF30206B"/>
        <rFont val="Arial"/>
        <family val="2"/>
      </rPr>
      <t xml:space="preserve">    </t>
    </r>
  </si>
  <si>
    <r>
      <rPr>
        <b/>
        <i/>
        <sz val="12"/>
        <color rgb="FF30206B"/>
        <rFont val="Arial"/>
        <family val="2"/>
      </rPr>
      <t xml:space="preserve">What would the business impact be if this role/skill was vacant?            </t>
    </r>
    <r>
      <rPr>
        <i/>
        <sz val="12"/>
        <color rgb="FF30206B"/>
        <rFont val="Arial"/>
        <family val="2"/>
      </rPr>
      <t xml:space="preserve">                          </t>
    </r>
  </si>
  <si>
    <r>
      <rPr>
        <b/>
        <i/>
        <sz val="12"/>
        <color rgb="FF30206B"/>
        <rFont val="Arial"/>
        <family val="2"/>
      </rPr>
      <t xml:space="preserve">How critical is this role/skill for business continuity?    </t>
    </r>
    <r>
      <rPr>
        <i/>
        <sz val="12"/>
        <color rgb="FF30206B"/>
        <rFont val="Arial"/>
        <family val="2"/>
      </rPr>
      <t xml:space="preserve">                        </t>
    </r>
  </si>
  <si>
    <r>
      <rPr>
        <b/>
        <i/>
        <sz val="12"/>
        <color rgb="FF30206B"/>
        <rFont val="Arial"/>
        <family val="2"/>
      </rPr>
      <t xml:space="preserve">How readily available is the talent for this role/skill?  </t>
    </r>
    <r>
      <rPr>
        <i/>
        <sz val="12"/>
        <color rgb="FF30206B"/>
        <rFont val="Arial"/>
        <family val="2"/>
      </rPr>
      <t xml:space="preserve">                          </t>
    </r>
  </si>
  <si>
    <r>
      <rPr>
        <b/>
        <sz val="12"/>
        <color rgb="FF30206B"/>
        <rFont val="Arial"/>
        <family val="2"/>
      </rPr>
      <t xml:space="preserve">TIP: </t>
    </r>
    <r>
      <rPr>
        <sz val="12"/>
        <color rgb="FF30206B"/>
        <rFont val="Arial"/>
        <family val="2"/>
      </rPr>
      <t>Review the candidate's readiness and action plan quarterly.</t>
    </r>
  </si>
  <si>
    <t>Candidates for critical roles that will be ready in less than a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</si>
</sst>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rgb="FF31216B"/>
      <name val="Trebuchet MS"/>
      <family val="2"/>
    </font>
    <font>
      <sz val="12"/>
      <color rgb="FF30206B"/>
      <name val="Trebuchet MS"/>
      <family val="2"/>
    </font>
    <font>
      <b/>
      <sz val="18"/>
      <color rgb="FF31216B"/>
      <name val="Trebuchet MS"/>
      <family val="2"/>
    </font>
    <font>
      <b/>
      <sz val="16"/>
      <color rgb="FF31216B"/>
      <name val="Trebuchet MS"/>
      <family val="2"/>
    </font>
    <font>
      <sz val="12"/>
      <color rgb="FF002060"/>
      <name val="Trebuchet MS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24"/>
      <color rgb="FF31216B"/>
      <name val="Arial"/>
      <family val="2"/>
    </font>
    <font>
      <b/>
      <sz val="12"/>
      <color rgb="FF31216B"/>
      <name val="Arial"/>
      <family val="2"/>
    </font>
    <font>
      <sz val="12"/>
      <color rgb="FF30206B"/>
      <name val="Arial"/>
      <family val="2"/>
    </font>
    <font>
      <b/>
      <u/>
      <sz val="12"/>
      <color rgb="FF30206B"/>
      <name val="Arial"/>
      <family val="2"/>
    </font>
    <font>
      <sz val="10"/>
      <color rgb="FFF45C0F"/>
      <name val="Arial"/>
      <family val="2"/>
    </font>
    <font>
      <sz val="12"/>
      <color rgb="FF31216B"/>
      <name val="Arial"/>
      <family val="2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18"/>
      <color rgb="FF31216B"/>
      <name val="Arial"/>
      <family val="2"/>
    </font>
    <font>
      <b/>
      <sz val="14"/>
      <color rgb="FF31216B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31216B"/>
      <name val="Arial"/>
      <family val="2"/>
    </font>
    <font>
      <sz val="11"/>
      <color rgb="FF31216B"/>
      <name val="Arial"/>
      <family val="2"/>
    </font>
    <font>
      <b/>
      <sz val="10"/>
      <color rgb="FFF1C232"/>
      <name val="Arial"/>
      <family val="2"/>
    </font>
    <font>
      <b/>
      <sz val="16"/>
      <color rgb="FF31216B"/>
      <name val="Arial"/>
      <family val="2"/>
    </font>
    <font>
      <b/>
      <sz val="18"/>
      <color theme="0"/>
      <name val="Arial"/>
      <family val="2"/>
    </font>
    <font>
      <b/>
      <sz val="16"/>
      <color rgb="FF002060"/>
      <name val="Arial"/>
      <family val="2"/>
    </font>
    <font>
      <b/>
      <sz val="12"/>
      <color rgb="FF30206B"/>
      <name val="Arial"/>
      <family val="2"/>
    </font>
    <font>
      <b/>
      <sz val="16"/>
      <color rgb="FF30206B"/>
      <name val="Arial"/>
      <family val="2"/>
    </font>
    <font>
      <b/>
      <i/>
      <sz val="12"/>
      <color rgb="FF30206B"/>
      <name val="Arial"/>
      <family val="2"/>
    </font>
    <font>
      <i/>
      <sz val="12"/>
      <color rgb="FF30206B"/>
      <name val="Arial"/>
      <family val="2"/>
    </font>
    <font>
      <b/>
      <sz val="16"/>
      <color theme="0"/>
      <name val="Arial"/>
      <family val="2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i/>
      <sz val="12.5"/>
      <color rgb="FF30206B"/>
      <name val="Arial"/>
      <family val="2"/>
    </font>
    <font>
      <b/>
      <i/>
      <sz val="12.5"/>
      <color rgb="FF30206B"/>
      <name val="Arial"/>
      <family val="2"/>
    </font>
    <font>
      <sz val="12.5"/>
      <color rgb="FF30206B"/>
      <name val="Arial"/>
      <family val="2"/>
    </font>
    <font>
      <b/>
      <sz val="14"/>
      <color rgb="FF30206B"/>
      <name val="Arial"/>
      <family val="2"/>
    </font>
    <font>
      <b/>
      <sz val="18"/>
      <color rgb="FF30206B"/>
      <name val="Arial"/>
      <family val="2"/>
    </font>
    <font>
      <b/>
      <sz val="24"/>
      <color rgb="FF30206B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31216B"/>
        <bgColor indexed="64"/>
      </patternFill>
    </fill>
    <fill>
      <patternFill patternType="solid">
        <fgColor rgb="FFE9FAFF"/>
        <bgColor rgb="FFE9FAFF"/>
      </patternFill>
    </fill>
    <fill>
      <patternFill patternType="solid">
        <fgColor rgb="FFE9FAFF"/>
        <bgColor indexed="64"/>
      </patternFill>
    </fill>
    <fill>
      <patternFill patternType="solid">
        <fgColor rgb="FF8BD4DB"/>
        <bgColor indexed="64"/>
      </patternFill>
    </fill>
    <fill>
      <patternFill patternType="solid">
        <fgColor rgb="FFC5EDEC"/>
        <bgColor indexed="64"/>
      </patternFill>
    </fill>
    <fill>
      <patternFill patternType="solid">
        <fgColor rgb="FFFFEBED"/>
        <bgColor indexed="64"/>
      </patternFill>
    </fill>
    <fill>
      <patternFill patternType="solid">
        <fgColor rgb="FFFFD0D4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theme="2"/>
        <bgColor rgb="FFE9FA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9BF"/>
        <bgColor indexed="64"/>
      </patternFill>
    </fill>
    <fill>
      <patternFill patternType="solid">
        <fgColor rgb="FFFFD1D5"/>
        <bgColor indexed="64"/>
      </patternFill>
    </fill>
    <fill>
      <patternFill patternType="solid">
        <fgColor theme="0"/>
        <bgColor rgb="FFB0E7FF"/>
      </patternFill>
    </fill>
    <fill>
      <patternFill patternType="solid">
        <fgColor rgb="FF30206B"/>
        <bgColor indexed="64"/>
      </patternFill>
    </fill>
    <fill>
      <patternFill patternType="solid">
        <fgColor rgb="FFDFDEFF"/>
        <bgColor indexed="64"/>
      </patternFill>
    </fill>
    <fill>
      <patternFill patternType="solid">
        <fgColor rgb="FFDFDEFF"/>
        <bgColor rgb="FFE9FAFF"/>
      </patternFill>
    </fill>
    <fill>
      <patternFill patternType="solid">
        <fgColor rgb="FF30206B"/>
        <bgColor rgb="FFE9FAFF"/>
      </patternFill>
    </fill>
  </fills>
  <borders count="77">
    <border>
      <left/>
      <right/>
      <top/>
      <bottom/>
      <diagonal/>
    </border>
    <border>
      <left/>
      <right/>
      <top/>
      <bottom style="thin">
        <color rgb="FF1EBBF0"/>
      </bottom>
      <diagonal/>
    </border>
    <border>
      <left style="thin">
        <color rgb="FF31216B"/>
      </left>
      <right style="thin">
        <color rgb="FF31216B"/>
      </right>
      <top/>
      <bottom style="thin">
        <color rgb="FF31216B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rgb="FF002060"/>
      </top>
      <bottom style="medium">
        <color rgb="FF002060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medium">
        <color rgb="FF30206B"/>
      </right>
      <top style="medium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/>
      <top style="medium">
        <color rgb="FF30206B"/>
      </top>
      <bottom/>
      <diagonal/>
    </border>
    <border>
      <left/>
      <right/>
      <top style="medium">
        <color rgb="FF30206B"/>
      </top>
      <bottom/>
      <diagonal/>
    </border>
    <border>
      <left/>
      <right style="medium">
        <color rgb="FF30206B"/>
      </right>
      <top style="medium">
        <color rgb="FF30206B"/>
      </top>
      <bottom/>
      <diagonal/>
    </border>
    <border>
      <left style="medium">
        <color rgb="FF30206B"/>
      </left>
      <right/>
      <top/>
      <bottom/>
      <diagonal/>
    </border>
    <border>
      <left/>
      <right style="medium">
        <color rgb="FF30206B"/>
      </right>
      <top/>
      <bottom/>
      <diagonal/>
    </border>
    <border>
      <left style="medium">
        <color rgb="FF30206B"/>
      </left>
      <right/>
      <top/>
      <bottom style="medium">
        <color rgb="FF30206B"/>
      </bottom>
      <diagonal/>
    </border>
    <border>
      <left/>
      <right/>
      <top/>
      <bottom style="medium">
        <color rgb="FF30206B"/>
      </bottom>
      <diagonal/>
    </border>
    <border>
      <left/>
      <right style="medium">
        <color rgb="FF30206B"/>
      </right>
      <top/>
      <bottom style="medium">
        <color rgb="FF30206B"/>
      </bottom>
      <diagonal/>
    </border>
    <border>
      <left/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/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medium">
        <color rgb="FF30206B"/>
      </right>
      <top/>
      <bottom/>
      <diagonal/>
    </border>
    <border>
      <left/>
      <right style="medium">
        <color rgb="FF30206B"/>
      </right>
      <top/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/>
      <bottom style="thin">
        <color rgb="FF30206B"/>
      </bottom>
      <diagonal/>
    </border>
    <border>
      <left/>
      <right style="thin">
        <color rgb="FF30206B"/>
      </right>
      <top/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rgb="FF30206B"/>
      </top>
      <bottom style="medium">
        <color rgb="FF30206B"/>
      </bottom>
      <diagonal/>
    </border>
    <border>
      <left style="thin">
        <color rgb="FF30206B"/>
      </left>
      <right style="medium">
        <color rgb="FF30206B"/>
      </right>
      <top style="medium">
        <color rgb="FF30206B"/>
      </top>
      <bottom style="medium">
        <color rgb="FF30206B"/>
      </bottom>
      <diagonal/>
    </border>
    <border>
      <left style="medium">
        <color rgb="FF30206B"/>
      </left>
      <right style="medium">
        <color rgb="FF30206B"/>
      </right>
      <top style="medium">
        <color rgb="FF30206B"/>
      </top>
      <bottom/>
      <diagonal/>
    </border>
    <border>
      <left style="medium">
        <color rgb="FF30206B"/>
      </left>
      <right style="medium">
        <color rgb="FF30206B"/>
      </right>
      <top/>
      <bottom style="medium">
        <color rgb="FF30206B"/>
      </bottom>
      <diagonal/>
    </border>
    <border>
      <left style="medium">
        <color rgb="FF30206B"/>
      </left>
      <right/>
      <top/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/>
      <right/>
      <top style="thin">
        <color rgb="FF1EBBF0"/>
      </top>
      <bottom/>
      <diagonal/>
    </border>
    <border>
      <left style="medium">
        <color rgb="FF30206B"/>
      </left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/>
      <top style="medium">
        <color rgb="FF30206B"/>
      </top>
      <bottom style="medium">
        <color rgb="FF30206B"/>
      </bottom>
      <diagonal/>
    </border>
    <border>
      <left/>
      <right/>
      <top style="medium">
        <color rgb="FF30206B"/>
      </top>
      <bottom style="medium">
        <color rgb="FF30206B"/>
      </bottom>
      <diagonal/>
    </border>
    <border>
      <left/>
      <right style="medium">
        <color rgb="FF30206B"/>
      </right>
      <top style="medium">
        <color rgb="FF30206B"/>
      </top>
      <bottom style="medium">
        <color rgb="FF30206B"/>
      </bottom>
      <diagonal/>
    </border>
    <border>
      <left style="thin">
        <color rgb="FF30206B"/>
      </left>
      <right/>
      <top style="thin">
        <color rgb="FF30206B"/>
      </top>
      <bottom/>
      <diagonal/>
    </border>
    <border>
      <left/>
      <right style="medium">
        <color rgb="FF30206B"/>
      </right>
      <top style="thin">
        <color rgb="FF30206B"/>
      </top>
      <bottom/>
      <diagonal/>
    </border>
    <border>
      <left style="thin">
        <color rgb="FF30206B"/>
      </left>
      <right/>
      <top/>
      <bottom/>
      <diagonal/>
    </border>
    <border>
      <left style="thin">
        <color rgb="FF30206B"/>
      </left>
      <right/>
      <top/>
      <bottom style="medium">
        <color rgb="FF30206B"/>
      </bottom>
      <diagonal/>
    </border>
    <border>
      <left/>
      <right style="thin">
        <color rgb="FF30206B"/>
      </right>
      <top style="thin">
        <color rgb="FF30206B"/>
      </top>
      <bottom/>
      <diagonal/>
    </border>
    <border>
      <left/>
      <right style="thin">
        <color rgb="FF30206B"/>
      </right>
      <top/>
      <bottom/>
      <diagonal/>
    </border>
    <border>
      <left/>
      <right style="thin">
        <color rgb="FF30206B"/>
      </right>
      <top/>
      <bottom style="medium">
        <color rgb="FF30206B"/>
      </bottom>
      <diagonal/>
    </border>
    <border>
      <left style="medium">
        <color rgb="FF30206B"/>
      </left>
      <right/>
      <top style="thin">
        <color rgb="FF30206B"/>
      </top>
      <bottom/>
      <diagonal/>
    </border>
    <border>
      <left style="thin">
        <color rgb="FF30206B"/>
      </left>
      <right/>
      <top/>
      <bottom style="thin">
        <color rgb="FF30206B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7" xfId="0" applyBorder="1"/>
    <xf numFmtId="0" fontId="2" fillId="3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5" xfId="0" applyBorder="1"/>
    <xf numFmtId="0" fontId="6" fillId="0" borderId="5" xfId="0" applyFont="1" applyBorder="1"/>
    <xf numFmtId="0" fontId="6" fillId="0" borderId="18" xfId="0" applyFont="1" applyBorder="1"/>
    <xf numFmtId="0" fontId="6" fillId="0" borderId="15" xfId="0" applyFont="1" applyBorder="1"/>
    <xf numFmtId="0" fontId="6" fillId="0" borderId="7" xfId="0" applyFont="1" applyBorder="1"/>
    <xf numFmtId="0" fontId="6" fillId="0" borderId="19" xfId="0" applyFont="1" applyBorder="1"/>
    <xf numFmtId="0" fontId="0" fillId="0" borderId="20" xfId="0" applyBorder="1"/>
    <xf numFmtId="0" fontId="0" fillId="0" borderId="21" xfId="0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6" fillId="0" borderId="0" xfId="0" applyFont="1"/>
    <xf numFmtId="1" fontId="21" fillId="11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1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/>
    <xf numFmtId="0" fontId="21" fillId="8" borderId="38" xfId="0" applyFont="1" applyFill="1" applyBorder="1" applyAlignment="1">
      <alignment horizontal="center"/>
    </xf>
    <xf numFmtId="0" fontId="19" fillId="2" borderId="37" xfId="0" applyFont="1" applyFill="1" applyBorder="1"/>
    <xf numFmtId="0" fontId="20" fillId="2" borderId="37" xfId="0" applyFont="1" applyFill="1" applyBorder="1"/>
    <xf numFmtId="1" fontId="21" fillId="11" borderId="27" xfId="0" applyNumberFormat="1" applyFont="1" applyFill="1" applyBorder="1" applyAlignment="1">
      <alignment horizontal="center"/>
    </xf>
    <xf numFmtId="0" fontId="8" fillId="11" borderId="30" xfId="0" applyFont="1" applyFill="1" applyBorder="1"/>
    <xf numFmtId="1" fontId="21" fillId="11" borderId="32" xfId="0" applyNumberFormat="1" applyFont="1" applyFill="1" applyBorder="1" applyAlignment="1">
      <alignment horizontal="center"/>
    </xf>
    <xf numFmtId="0" fontId="8" fillId="11" borderId="33" xfId="0" applyFont="1" applyFill="1" applyBorder="1"/>
    <xf numFmtId="0" fontId="8" fillId="11" borderId="42" xfId="0" applyFont="1" applyFill="1" applyBorder="1"/>
    <xf numFmtId="0" fontId="8" fillId="11" borderId="43" xfId="0" applyFont="1" applyFill="1" applyBorder="1"/>
    <xf numFmtId="1" fontId="21" fillId="11" borderId="44" xfId="0" applyNumberFormat="1" applyFont="1" applyFill="1" applyBorder="1" applyAlignment="1">
      <alignment horizontal="center"/>
    </xf>
    <xf numFmtId="1" fontId="21" fillId="11" borderId="45" xfId="0" applyNumberFormat="1" applyFont="1" applyFill="1" applyBorder="1" applyAlignment="1">
      <alignment horizontal="center"/>
    </xf>
    <xf numFmtId="0" fontId="8" fillId="0" borderId="46" xfId="0" applyFont="1" applyBorder="1"/>
    <xf numFmtId="0" fontId="16" fillId="0" borderId="46" xfId="0" applyFont="1" applyBorder="1"/>
    <xf numFmtId="0" fontId="15" fillId="2" borderId="28" xfId="0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/>
    </xf>
    <xf numFmtId="0" fontId="28" fillId="5" borderId="34" xfId="0" applyFont="1" applyFill="1" applyBorder="1" applyAlignment="1">
      <alignment horizontal="center"/>
    </xf>
    <xf numFmtId="0" fontId="28" fillId="6" borderId="35" xfId="0" applyFont="1" applyFill="1" applyBorder="1" applyAlignment="1">
      <alignment horizontal="center"/>
    </xf>
    <xf numFmtId="0" fontId="28" fillId="7" borderId="36" xfId="0" applyFont="1" applyFill="1" applyBorder="1" applyAlignment="1">
      <alignment horizontal="center"/>
    </xf>
    <xf numFmtId="0" fontId="28" fillId="5" borderId="37" xfId="0" applyFont="1" applyFill="1" applyBorder="1" applyAlignment="1">
      <alignment horizontal="center"/>
    </xf>
    <xf numFmtId="0" fontId="28" fillId="7" borderId="38" xfId="0" applyFont="1" applyFill="1" applyBorder="1" applyAlignment="1">
      <alignment horizontal="center"/>
    </xf>
    <xf numFmtId="0" fontId="28" fillId="6" borderId="37" xfId="0" applyFont="1" applyFill="1" applyBorder="1" applyAlignment="1">
      <alignment horizontal="center"/>
    </xf>
    <xf numFmtId="0" fontId="28" fillId="8" borderId="38" xfId="0" applyFont="1" applyFill="1" applyBorder="1" applyAlignment="1">
      <alignment horizontal="center"/>
    </xf>
    <xf numFmtId="0" fontId="28" fillId="7" borderId="37" xfId="0" applyFont="1" applyFill="1" applyBorder="1" applyAlignment="1">
      <alignment horizontal="center"/>
    </xf>
    <xf numFmtId="0" fontId="28" fillId="9" borderId="38" xfId="0" applyFont="1" applyFill="1" applyBorder="1" applyAlignment="1">
      <alignment horizontal="center"/>
    </xf>
    <xf numFmtId="0" fontId="28" fillId="7" borderId="39" xfId="0" applyFont="1" applyFill="1" applyBorder="1" applyAlignment="1">
      <alignment horizontal="center"/>
    </xf>
    <xf numFmtId="0" fontId="28" fillId="8" borderId="40" xfId="0" applyFont="1" applyFill="1" applyBorder="1" applyAlignment="1">
      <alignment horizontal="center"/>
    </xf>
    <xf numFmtId="0" fontId="28" fillId="9" borderId="41" xfId="0" applyFont="1" applyFill="1" applyBorder="1" applyAlignment="1">
      <alignment horizontal="center"/>
    </xf>
    <xf numFmtId="0" fontId="10" fillId="0" borderId="0" xfId="0" applyFont="1"/>
    <xf numFmtId="0" fontId="14" fillId="14" borderId="0" xfId="0" applyFont="1" applyFill="1" applyAlignment="1">
      <alignment vertical="center"/>
    </xf>
    <xf numFmtId="0" fontId="14" fillId="13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21" fillId="6" borderId="38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21" fillId="14" borderId="38" xfId="0" applyFont="1" applyFill="1" applyBorder="1" applyAlignment="1">
      <alignment horizontal="center"/>
    </xf>
    <xf numFmtId="0" fontId="21" fillId="14" borderId="41" xfId="0" applyFont="1" applyFill="1" applyBorder="1" applyAlignment="1">
      <alignment horizontal="center"/>
    </xf>
    <xf numFmtId="0" fontId="16" fillId="2" borderId="0" xfId="0" applyFont="1" applyFill="1"/>
    <xf numFmtId="0" fontId="8" fillId="2" borderId="0" xfId="0" applyFont="1" applyFill="1"/>
    <xf numFmtId="0" fontId="28" fillId="6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0" fontId="28" fillId="8" borderId="0" xfId="0" applyFont="1" applyFill="1" applyAlignment="1">
      <alignment horizontal="center"/>
    </xf>
    <xf numFmtId="0" fontId="11" fillId="0" borderId="58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44" xfId="0" applyFont="1" applyBorder="1" applyAlignment="1" applyProtection="1">
      <alignment horizontal="center" vertical="center"/>
      <protection locked="0"/>
    </xf>
    <xf numFmtId="9" fontId="33" fillId="0" borderId="0" xfId="0" applyNumberFormat="1" applyFont="1" applyAlignment="1">
      <alignment horizontal="left" vertical="top" wrapText="1"/>
    </xf>
    <xf numFmtId="0" fontId="11" fillId="0" borderId="6" xfId="0" applyFont="1" applyBorder="1"/>
    <xf numFmtId="0" fontId="28" fillId="0" borderId="6" xfId="0" applyFont="1" applyBorder="1"/>
    <xf numFmtId="0" fontId="34" fillId="0" borderId="6" xfId="0" applyFont="1" applyBorder="1"/>
    <xf numFmtId="0" fontId="11" fillId="0" borderId="10" xfId="0" applyFont="1" applyBorder="1"/>
    <xf numFmtId="0" fontId="29" fillId="18" borderId="57" xfId="0" applyFont="1" applyFill="1" applyBorder="1" applyAlignment="1">
      <alignment horizontal="center" vertical="center" wrapText="1"/>
    </xf>
    <xf numFmtId="0" fontId="31" fillId="4" borderId="29" xfId="0" applyFont="1" applyFill="1" applyBorder="1" applyAlignment="1">
      <alignment horizontal="left" vertical="top" wrapText="1"/>
    </xf>
    <xf numFmtId="0" fontId="31" fillId="4" borderId="27" xfId="0" applyFont="1" applyFill="1" applyBorder="1" applyAlignment="1">
      <alignment horizontal="left" vertical="top" wrapText="1"/>
    </xf>
    <xf numFmtId="0" fontId="31" fillId="4" borderId="30" xfId="0" applyFont="1" applyFill="1" applyBorder="1" applyAlignment="1">
      <alignment horizontal="left" vertical="top" wrapText="1"/>
    </xf>
    <xf numFmtId="0" fontId="31" fillId="4" borderId="44" xfId="0" applyFont="1" applyFill="1" applyBorder="1" applyAlignment="1">
      <alignment horizontal="left" vertical="top" wrapText="1"/>
    </xf>
    <xf numFmtId="0" fontId="30" fillId="4" borderId="27" xfId="0" applyFont="1" applyFill="1" applyBorder="1" applyAlignment="1">
      <alignment horizontal="left" vertical="top" wrapText="1"/>
    </xf>
    <xf numFmtId="0" fontId="31" fillId="4" borderId="29" xfId="0" applyFont="1" applyFill="1" applyBorder="1" applyAlignment="1">
      <alignment horizontal="left" vertical="center" wrapText="1"/>
    </xf>
    <xf numFmtId="0" fontId="31" fillId="4" borderId="27" xfId="0" applyFont="1" applyFill="1" applyBorder="1" applyAlignment="1">
      <alignment horizontal="left" vertical="center" wrapText="1"/>
    </xf>
    <xf numFmtId="0" fontId="31" fillId="4" borderId="30" xfId="0" applyFont="1" applyFill="1" applyBorder="1" applyAlignment="1">
      <alignment horizontal="left" vertical="center" wrapText="1"/>
    </xf>
    <xf numFmtId="0" fontId="31" fillId="4" borderId="44" xfId="0" applyFont="1" applyFill="1" applyBorder="1" applyAlignment="1">
      <alignment horizontal="left" vertical="center" wrapText="1"/>
    </xf>
    <xf numFmtId="0" fontId="28" fillId="3" borderId="27" xfId="0" applyFont="1" applyFill="1" applyBorder="1" applyAlignment="1">
      <alignment horizontal="left" vertical="top" wrapText="1"/>
    </xf>
    <xf numFmtId="0" fontId="28" fillId="3" borderId="30" xfId="0" applyFont="1" applyFill="1" applyBorder="1" applyAlignment="1">
      <alignment horizontal="left" vertical="top" wrapText="1"/>
    </xf>
    <xf numFmtId="0" fontId="21" fillId="13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21" fillId="14" borderId="37" xfId="0" applyFont="1" applyFill="1" applyBorder="1" applyAlignment="1">
      <alignment horizontal="center"/>
    </xf>
    <xf numFmtId="0" fontId="21" fillId="13" borderId="37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13" borderId="40" xfId="0" applyFont="1" applyFill="1" applyBorder="1" applyAlignment="1">
      <alignment horizontal="center"/>
    </xf>
    <xf numFmtId="0" fontId="11" fillId="0" borderId="27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30" xfId="0" applyFont="1" applyBorder="1" applyAlignment="1">
      <alignment horizontal="left" vertical="center"/>
    </xf>
    <xf numFmtId="0" fontId="8" fillId="14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5" fillId="15" borderId="28" xfId="0" applyFont="1" applyFill="1" applyBorder="1" applyAlignment="1">
      <alignment horizontal="center" vertical="center" wrapText="1"/>
    </xf>
    <xf numFmtId="0" fontId="27" fillId="15" borderId="28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0" borderId="62" xfId="0" applyFont="1" applyBorder="1"/>
    <xf numFmtId="0" fontId="11" fillId="0" borderId="0" xfId="0" applyFont="1" applyAlignment="1">
      <alignment vertical="center"/>
    </xf>
    <xf numFmtId="0" fontId="37" fillId="1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32" fillId="19" borderId="63" xfId="0" applyFont="1" applyFill="1" applyBorder="1" applyAlignment="1">
      <alignment horizontal="left" vertical="center" wrapText="1"/>
    </xf>
    <xf numFmtId="0" fontId="11" fillId="0" borderId="64" xfId="0" applyFont="1" applyBorder="1" applyAlignment="1">
      <alignment vertical="center"/>
    </xf>
    <xf numFmtId="0" fontId="28" fillId="0" borderId="1" xfId="0" applyFont="1" applyBorder="1"/>
    <xf numFmtId="0" fontId="11" fillId="0" borderId="50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0" fillId="0" borderId="0" xfId="0" applyFont="1"/>
    <xf numFmtId="0" fontId="35" fillId="4" borderId="29" xfId="0" applyFont="1" applyFill="1" applyBorder="1" applyAlignment="1">
      <alignment vertical="center" wrapText="1"/>
    </xf>
    <xf numFmtId="0" fontId="8" fillId="0" borderId="38" xfId="0" applyFont="1" applyBorder="1"/>
    <xf numFmtId="0" fontId="27" fillId="12" borderId="28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5" fillId="18" borderId="28" xfId="0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/>
    </xf>
    <xf numFmtId="0" fontId="29" fillId="18" borderId="60" xfId="0" applyFont="1" applyFill="1" applyBorder="1" applyAlignment="1">
      <alignment horizontal="center" vertical="center" wrapText="1"/>
    </xf>
    <xf numFmtId="0" fontId="29" fillId="18" borderId="61" xfId="0" applyFont="1" applyFill="1" applyBorder="1" applyAlignment="1">
      <alignment horizontal="center" vertical="center" wrapText="1"/>
    </xf>
    <xf numFmtId="0" fontId="29" fillId="18" borderId="51" xfId="0" applyFont="1" applyFill="1" applyBorder="1" applyAlignment="1">
      <alignment horizontal="center" vertical="center" wrapText="1"/>
    </xf>
    <xf numFmtId="0" fontId="29" fillId="18" borderId="50" xfId="0" applyFont="1" applyFill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left" vertical="center" wrapText="1"/>
    </xf>
    <xf numFmtId="0" fontId="18" fillId="10" borderId="51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 wrapText="1"/>
    </xf>
    <xf numFmtId="0" fontId="18" fillId="10" borderId="50" xfId="0" applyFont="1" applyFill="1" applyBorder="1" applyAlignment="1">
      <alignment horizontal="center" vertical="center" wrapText="1"/>
    </xf>
    <xf numFmtId="0" fontId="18" fillId="10" borderId="30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25" fillId="15" borderId="55" xfId="0" applyFont="1" applyFill="1" applyBorder="1" applyAlignment="1">
      <alignment horizontal="center" vertical="center"/>
    </xf>
    <xf numFmtId="0" fontId="25" fillId="15" borderId="56" xfId="0" applyFont="1" applyFill="1" applyBorder="1" applyAlignment="1">
      <alignment horizontal="center" vertical="center"/>
    </xf>
    <xf numFmtId="0" fontId="27" fillId="15" borderId="55" xfId="0" applyFont="1" applyFill="1" applyBorder="1" applyAlignment="1">
      <alignment horizontal="center" vertical="center"/>
    </xf>
    <xf numFmtId="0" fontId="27" fillId="15" borderId="56" xfId="0" applyFont="1" applyFill="1" applyBorder="1" applyAlignment="1">
      <alignment horizontal="center" vertical="center"/>
    </xf>
    <xf numFmtId="0" fontId="11" fillId="0" borderId="29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29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29" fillId="18" borderId="30" xfId="0" applyFont="1" applyFill="1" applyBorder="1" applyAlignment="1">
      <alignment horizontal="center" vertical="center" wrapText="1"/>
    </xf>
    <xf numFmtId="0" fontId="29" fillId="18" borderId="27" xfId="0" applyFont="1" applyFill="1" applyBorder="1" applyAlignment="1">
      <alignment horizontal="center" vertical="center" wrapText="1"/>
    </xf>
    <xf numFmtId="0" fontId="29" fillId="18" borderId="29" xfId="0" applyFont="1" applyFill="1" applyBorder="1" applyAlignment="1">
      <alignment horizontal="center" vertical="center" wrapText="1"/>
    </xf>
    <xf numFmtId="0" fontId="26" fillId="16" borderId="59" xfId="0" applyFont="1" applyFill="1" applyBorder="1" applyAlignment="1">
      <alignment horizontal="center" vertical="center"/>
    </xf>
    <xf numFmtId="0" fontId="26" fillId="16" borderId="60" xfId="0" applyFont="1" applyFill="1" applyBorder="1" applyAlignment="1">
      <alignment horizontal="center" vertical="center"/>
    </xf>
    <xf numFmtId="0" fontId="26" fillId="16" borderId="61" xfId="0" applyFont="1" applyFill="1" applyBorder="1" applyAlignment="1">
      <alignment horizontal="center" vertical="center"/>
    </xf>
    <xf numFmtId="0" fontId="26" fillId="16" borderId="29" xfId="0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/>
    </xf>
    <xf numFmtId="0" fontId="26" fillId="16" borderId="30" xfId="0" applyFont="1" applyFill="1" applyBorder="1" applyAlignment="1">
      <alignment horizontal="center" vertical="center"/>
    </xf>
    <xf numFmtId="0" fontId="11" fillId="17" borderId="29" xfId="0" applyFont="1" applyFill="1" applyBorder="1" applyAlignment="1">
      <alignment horizontal="left" vertical="center" wrapText="1"/>
    </xf>
    <xf numFmtId="0" fontId="11" fillId="17" borderId="27" xfId="0" applyFont="1" applyFill="1" applyBorder="1" applyAlignment="1">
      <alignment horizontal="left" vertical="center" wrapText="1"/>
    </xf>
    <xf numFmtId="0" fontId="11" fillId="17" borderId="30" xfId="0" applyFont="1" applyFill="1" applyBorder="1" applyAlignment="1">
      <alignment horizontal="left" vertical="center" wrapText="1"/>
    </xf>
    <xf numFmtId="0" fontId="28" fillId="4" borderId="29" xfId="0" applyFont="1" applyFill="1" applyBorder="1" applyAlignment="1">
      <alignment horizontal="left" vertical="top" wrapText="1"/>
    </xf>
    <xf numFmtId="0" fontId="28" fillId="4" borderId="31" xfId="0" applyFont="1" applyFill="1" applyBorder="1" applyAlignment="1">
      <alignment horizontal="left" vertical="top" wrapText="1"/>
    </xf>
    <xf numFmtId="9" fontId="11" fillId="12" borderId="27" xfId="0" applyNumberFormat="1" applyFont="1" applyFill="1" applyBorder="1" applyAlignment="1">
      <alignment horizontal="left" vertical="top" wrapText="1"/>
    </xf>
    <xf numFmtId="9" fontId="11" fillId="12" borderId="32" xfId="0" applyNumberFormat="1" applyFont="1" applyFill="1" applyBorder="1" applyAlignment="1">
      <alignment horizontal="left" vertical="top" wrapText="1"/>
    </xf>
    <xf numFmtId="0" fontId="28" fillId="4" borderId="27" xfId="0" applyFont="1" applyFill="1" applyBorder="1" applyAlignment="1">
      <alignment horizontal="left" vertical="top" wrapText="1"/>
    </xf>
    <xf numFmtId="1" fontId="11" fillId="0" borderId="30" xfId="0" applyNumberFormat="1" applyFont="1" applyBorder="1" applyAlignment="1">
      <alignment horizontal="left" vertical="top" wrapText="1"/>
    </xf>
    <xf numFmtId="0" fontId="28" fillId="4" borderId="32" xfId="0" applyFont="1" applyFill="1" applyBorder="1" applyAlignment="1">
      <alignment horizontal="left" vertical="top" wrapText="1"/>
    </xf>
    <xf numFmtId="1" fontId="11" fillId="0" borderId="33" xfId="0" applyNumberFormat="1" applyFont="1" applyBorder="1" applyAlignment="1">
      <alignment horizontal="left" vertical="top" wrapText="1"/>
    </xf>
    <xf numFmtId="0" fontId="26" fillId="2" borderId="59" xfId="0" applyFont="1" applyFill="1" applyBorder="1" applyAlignment="1">
      <alignment horizontal="center" vertical="center"/>
    </xf>
    <xf numFmtId="0" fontId="26" fillId="2" borderId="60" xfId="0" applyFont="1" applyFill="1" applyBorder="1" applyAlignment="1">
      <alignment horizontal="center" vertical="center"/>
    </xf>
    <xf numFmtId="0" fontId="26" fillId="2" borderId="61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36" fillId="18" borderId="27" xfId="0" applyFont="1" applyFill="1" applyBorder="1" applyAlignment="1">
      <alignment horizontal="left" vertical="center" wrapText="1"/>
    </xf>
    <xf numFmtId="0" fontId="32" fillId="19" borderId="59" xfId="0" applyFont="1" applyFill="1" applyBorder="1" applyAlignment="1">
      <alignment horizontal="left" wrapText="1"/>
    </xf>
    <xf numFmtId="0" fontId="32" fillId="19" borderId="60" xfId="0" applyFont="1" applyFill="1" applyBorder="1" applyAlignment="1">
      <alignment horizontal="left" wrapText="1"/>
    </xf>
    <xf numFmtId="0" fontId="32" fillId="19" borderId="6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32" fillId="19" borderId="59" xfId="0" applyFont="1" applyFill="1" applyBorder="1" applyAlignment="1">
      <alignment horizontal="left" vertical="center" wrapText="1"/>
    </xf>
    <xf numFmtId="0" fontId="32" fillId="19" borderId="61" xfId="0" applyFont="1" applyFill="1" applyBorder="1" applyAlignment="1">
      <alignment horizontal="left" vertical="center" wrapText="1"/>
    </xf>
    <xf numFmtId="0" fontId="35" fillId="4" borderId="29" xfId="0" applyFont="1" applyFill="1" applyBorder="1" applyAlignment="1">
      <alignment horizontal="left" vertical="center" wrapText="1"/>
    </xf>
    <xf numFmtId="0" fontId="35" fillId="4" borderId="30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top" wrapText="1"/>
    </xf>
    <xf numFmtId="0" fontId="11" fillId="0" borderId="72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73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74" xfId="0" applyFont="1" applyBorder="1" applyAlignment="1">
      <alignment horizontal="left" vertical="top" wrapText="1"/>
    </xf>
    <xf numFmtId="0" fontId="11" fillId="0" borderId="68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11" fillId="0" borderId="71" xfId="0" applyFont="1" applyBorder="1" applyAlignment="1">
      <alignment horizontal="left" vertical="top" wrapText="1"/>
    </xf>
    <xf numFmtId="0" fontId="11" fillId="0" borderId="69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32" fillId="19" borderId="65" xfId="0" applyFont="1" applyFill="1" applyBorder="1" applyAlignment="1">
      <alignment horizontal="left" wrapText="1"/>
    </xf>
    <xf numFmtId="0" fontId="32" fillId="19" borderId="66" xfId="0" applyFont="1" applyFill="1" applyBorder="1" applyAlignment="1">
      <alignment horizontal="left" wrapText="1"/>
    </xf>
    <xf numFmtId="0" fontId="32" fillId="19" borderId="67" xfId="0" applyFont="1" applyFill="1" applyBorder="1" applyAlignment="1">
      <alignment horizontal="left" wrapText="1"/>
    </xf>
    <xf numFmtId="0" fontId="38" fillId="18" borderId="60" xfId="0" applyFont="1" applyFill="1" applyBorder="1" applyAlignment="1">
      <alignment horizontal="left" vertical="center" wrapText="1"/>
    </xf>
    <xf numFmtId="0" fontId="38" fillId="18" borderId="27" xfId="0" applyFont="1" applyFill="1" applyBorder="1" applyAlignment="1">
      <alignment horizontal="left" vertical="center" wrapText="1"/>
    </xf>
    <xf numFmtId="0" fontId="38" fillId="0" borderId="60" xfId="0" applyFont="1" applyBorder="1" applyAlignment="1">
      <alignment horizontal="left" vertical="center"/>
    </xf>
    <xf numFmtId="0" fontId="38" fillId="0" borderId="61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36" fillId="18" borderId="30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36" fillId="18" borderId="29" xfId="0" applyFont="1" applyFill="1" applyBorder="1" applyAlignment="1">
      <alignment horizontal="left" vertical="center" wrapText="1"/>
    </xf>
    <xf numFmtId="0" fontId="38" fillId="18" borderId="59" xfId="0" applyFont="1" applyFill="1" applyBorder="1" applyAlignment="1">
      <alignment horizontal="left" vertical="center" wrapText="1"/>
    </xf>
    <xf numFmtId="0" fontId="38" fillId="18" borderId="29" xfId="0" applyFont="1" applyFill="1" applyBorder="1" applyAlignment="1">
      <alignment horizontal="left" vertical="center" wrapText="1"/>
    </xf>
    <xf numFmtId="0" fontId="39" fillId="3" borderId="9" xfId="0" applyFont="1" applyFill="1" applyBorder="1" applyAlignment="1">
      <alignment horizontal="left" vertical="center" wrapText="1"/>
    </xf>
    <xf numFmtId="0" fontId="39" fillId="3" borderId="17" xfId="0" applyFont="1" applyFill="1" applyBorder="1" applyAlignment="1">
      <alignment horizontal="left" vertical="center" wrapText="1"/>
    </xf>
    <xf numFmtId="0" fontId="39" fillId="3" borderId="10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76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38" fillId="18" borderId="61" xfId="0" applyFont="1" applyFill="1" applyBorder="1" applyAlignment="1">
      <alignment horizontal="left" vertical="center" wrapText="1"/>
    </xf>
    <xf numFmtId="0" fontId="38" fillId="18" borderId="30" xfId="0" applyFont="1" applyFill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top" wrapText="1"/>
    </xf>
    <xf numFmtId="0" fontId="36" fillId="4" borderId="27" xfId="0" applyFont="1" applyFill="1" applyBorder="1" applyAlignment="1">
      <alignment horizontal="left" vertical="center"/>
    </xf>
    <xf numFmtId="14" fontId="11" fillId="0" borderId="27" xfId="0" applyNumberFormat="1" applyFont="1" applyBorder="1" applyAlignment="1">
      <alignment horizontal="left" vertical="center"/>
    </xf>
    <xf numFmtId="14" fontId="11" fillId="0" borderId="27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47" xfId="0" applyFont="1" applyBorder="1" applyAlignment="1">
      <alignment horizontal="left" vertical="top" wrapText="1"/>
    </xf>
    <xf numFmtId="0" fontId="35" fillId="4" borderId="27" xfId="0" applyFont="1" applyFill="1" applyBorder="1" applyAlignment="1">
      <alignment horizontal="left" vertical="center" wrapText="1"/>
    </xf>
    <xf numFmtId="0" fontId="37" fillId="12" borderId="29" xfId="0" applyFont="1" applyFill="1" applyBorder="1" applyAlignment="1">
      <alignment horizontal="left" vertical="center" wrapText="1"/>
    </xf>
    <xf numFmtId="0" fontId="37" fillId="12" borderId="31" xfId="0" applyFont="1" applyFill="1" applyBorder="1" applyAlignment="1">
      <alignment horizontal="left" vertical="center" wrapText="1"/>
    </xf>
    <xf numFmtId="0" fontId="11" fillId="17" borderId="29" xfId="0" applyFont="1" applyFill="1" applyBorder="1" applyAlignment="1">
      <alignment horizontal="left" vertical="center"/>
    </xf>
    <xf numFmtId="0" fontId="38" fillId="18" borderId="31" xfId="0" applyFont="1" applyFill="1" applyBorder="1" applyAlignment="1">
      <alignment horizontal="left" vertical="center" wrapText="1"/>
    </xf>
    <xf numFmtId="0" fontId="36" fillId="4" borderId="49" xfId="0" applyFont="1" applyFill="1" applyBorder="1" applyAlignment="1">
      <alignment horizontal="left" vertical="center"/>
    </xf>
    <xf numFmtId="0" fontId="38" fillId="18" borderId="32" xfId="0" applyFont="1" applyFill="1" applyBorder="1" applyAlignment="1">
      <alignment horizontal="left" vertical="center" wrapText="1"/>
    </xf>
    <xf numFmtId="0" fontId="38" fillId="18" borderId="33" xfId="0" applyFont="1" applyFill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8BD4DB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D0D4"/>
        </patternFill>
      </fill>
    </dxf>
    <dxf>
      <fill>
        <patternFill>
          <bgColor rgb="FFFFEBED"/>
        </patternFill>
      </fill>
    </dxf>
    <dxf>
      <fill>
        <patternFill>
          <bgColor rgb="FFFFD0D4"/>
        </patternFill>
      </fill>
    </dxf>
    <dxf>
      <fill>
        <patternFill>
          <bgColor rgb="FFFFA1A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8BD4DB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D0D4"/>
        </patternFill>
      </fill>
    </dxf>
    <dxf>
      <fill>
        <patternFill>
          <bgColor rgb="FFFFEBED"/>
        </patternFill>
      </fill>
    </dxf>
    <dxf>
      <fill>
        <patternFill>
          <bgColor rgb="FFFFD0D4"/>
        </patternFill>
      </fill>
    </dxf>
    <dxf>
      <fill>
        <patternFill>
          <bgColor rgb="FFFFA1A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8BD4DB"/>
        </patternFill>
      </fill>
    </dxf>
    <dxf>
      <fill>
        <patternFill>
          <bgColor rgb="FFFFD38F"/>
        </patternFill>
      </fill>
    </dxf>
    <dxf>
      <fill>
        <patternFill>
          <fgColor rgb="FFFFD0D4"/>
        </patternFill>
      </fill>
    </dxf>
    <dxf>
      <fill>
        <patternFill>
          <bgColor rgb="FFFFD0D4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F2F2"/>
      <color rgb="FF30206B"/>
      <color rgb="FFE9FAFF"/>
      <color rgb="FFDFDEFF"/>
      <color rgb="FF1EBBF0"/>
      <color rgb="FFC5EDEC"/>
      <color rgb="FFFFE9BF"/>
      <color rgb="FFFFD1D5"/>
      <color rgb="FFE9FB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909B72E-21B3-C143-ADF4-76E973FC7E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706DEF1-5AB5-6241-A138-0604BC321E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BD11B88-D617-BD47-B436-314962AA55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CBED580-A5BE-5E40-A5B0-0CD15DA14C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4DD4-FEEC-2345-B3B1-95E1BC2AB6A1}">
  <dimension ref="A1:Q74"/>
  <sheetViews>
    <sheetView showGridLines="0" tabSelected="1" zoomScale="85" zoomScaleNormal="85" workbookViewId="0"/>
  </sheetViews>
  <sheetFormatPr baseColWidth="10" defaultRowHeight="16" x14ac:dyDescent="0.2"/>
  <cols>
    <col min="1" max="1" width="7.83203125" style="22" customWidth="1"/>
    <col min="2" max="2" width="27.33203125" style="22" customWidth="1"/>
    <col min="3" max="5" width="25.83203125" style="22" customWidth="1"/>
    <col min="6" max="6" width="23.83203125" style="22" customWidth="1"/>
    <col min="7" max="7" width="23" style="22" bestFit="1" customWidth="1"/>
    <col min="8" max="8" width="23.83203125" style="22" hidden="1" customWidth="1"/>
    <col min="9" max="9" width="31.1640625" style="22" hidden="1" customWidth="1"/>
    <col min="10" max="10" width="22.1640625" style="22" hidden="1" customWidth="1"/>
    <col min="11" max="11" width="11" style="22" hidden="1" customWidth="1"/>
    <col min="12" max="12" width="3.6640625" style="22" customWidth="1"/>
    <col min="13" max="13" width="19.5" style="22" customWidth="1"/>
    <col min="14" max="14" width="17.5" style="22" customWidth="1"/>
    <col min="15" max="17" width="34.33203125" style="22" customWidth="1"/>
    <col min="18" max="16384" width="10.83203125" style="22"/>
  </cols>
  <sheetData>
    <row r="1" spans="1:17" ht="15.75" customHeight="1" x14ac:dyDescent="0.2">
      <c r="A1" s="132"/>
    </row>
    <row r="2" spans="1:17" ht="15.75" customHeight="1" x14ac:dyDescent="0.2"/>
    <row r="3" spans="1:17" ht="15.75" customHeight="1" x14ac:dyDescent="0.2"/>
    <row r="4" spans="1:17" ht="15.75" customHeight="1" x14ac:dyDescent="0.2"/>
    <row r="6" spans="1:17" ht="30" x14ac:dyDescent="0.3">
      <c r="B6" s="23" t="s">
        <v>76</v>
      </c>
    </row>
    <row r="7" spans="1:17" ht="15.75" customHeight="1" x14ac:dyDescent="0.2">
      <c r="M7" s="24" t="s">
        <v>0</v>
      </c>
      <c r="N7" s="24"/>
      <c r="O7" s="24"/>
      <c r="P7" s="24"/>
      <c r="Q7" s="64"/>
    </row>
    <row r="8" spans="1:17" ht="16.5" customHeight="1" x14ac:dyDescent="0.2">
      <c r="B8" s="25" t="s">
        <v>136</v>
      </c>
      <c r="C8" s="25"/>
      <c r="D8" s="25"/>
      <c r="E8" s="25"/>
      <c r="F8" s="25"/>
      <c r="G8" s="25"/>
      <c r="H8" s="25"/>
      <c r="I8" s="25"/>
      <c r="J8" s="26"/>
      <c r="K8" s="26"/>
      <c r="M8" s="27" t="s">
        <v>79</v>
      </c>
    </row>
    <row r="9" spans="1:17" ht="16.5" customHeight="1" thickBot="1" x14ac:dyDescent="0.25">
      <c r="B9" s="25"/>
      <c r="C9" s="25"/>
      <c r="D9" s="25"/>
      <c r="E9" s="25"/>
      <c r="F9" s="25"/>
      <c r="G9" s="25"/>
      <c r="H9" s="25"/>
      <c r="I9" s="25"/>
      <c r="J9" s="26"/>
      <c r="K9" s="26"/>
    </row>
    <row r="10" spans="1:17" s="28" customFormat="1" ht="34" customHeight="1" thickBot="1" x14ac:dyDescent="0.3">
      <c r="B10" s="134" t="s">
        <v>75</v>
      </c>
      <c r="C10" s="135"/>
      <c r="D10" s="135"/>
      <c r="E10" s="135"/>
      <c r="F10" s="135"/>
      <c r="G10" s="135"/>
      <c r="H10" s="135"/>
      <c r="I10" s="135"/>
      <c r="J10" s="136"/>
      <c r="K10" s="50"/>
      <c r="L10" s="49"/>
      <c r="M10" s="137" t="s">
        <v>111</v>
      </c>
      <c r="N10" s="138"/>
      <c r="O10" s="138"/>
      <c r="P10" s="138"/>
      <c r="Q10" s="139"/>
    </row>
    <row r="11" spans="1:17" s="28" customFormat="1" ht="32" customHeight="1" thickBot="1" x14ac:dyDescent="0.3">
      <c r="B11" s="88" t="s">
        <v>74</v>
      </c>
      <c r="C11" s="141" t="s">
        <v>8</v>
      </c>
      <c r="D11" s="142"/>
      <c r="E11" s="143"/>
      <c r="F11" s="144" t="s">
        <v>9</v>
      </c>
      <c r="G11" s="145"/>
      <c r="H11" s="147" t="s">
        <v>10</v>
      </c>
      <c r="I11" s="149" t="s">
        <v>11</v>
      </c>
      <c r="J11" s="150" t="s">
        <v>12</v>
      </c>
      <c r="K11" s="152" t="s">
        <v>66</v>
      </c>
      <c r="M11" s="38"/>
      <c r="N11" s="73"/>
      <c r="O11" s="140" t="s">
        <v>78</v>
      </c>
      <c r="P11" s="140"/>
      <c r="Q11" s="140"/>
    </row>
    <row r="12" spans="1:17" ht="60" customHeight="1" x14ac:dyDescent="0.2">
      <c r="B12" s="146" t="s">
        <v>77</v>
      </c>
      <c r="C12" s="89" t="s">
        <v>138</v>
      </c>
      <c r="D12" s="90" t="s">
        <v>139</v>
      </c>
      <c r="E12" s="91" t="s">
        <v>140</v>
      </c>
      <c r="F12" s="92" t="s">
        <v>141</v>
      </c>
      <c r="G12" s="93" t="s">
        <v>104</v>
      </c>
      <c r="H12" s="148"/>
      <c r="I12" s="148"/>
      <c r="J12" s="151"/>
      <c r="K12" s="153"/>
      <c r="L12" s="48"/>
      <c r="M12" s="39"/>
      <c r="N12" s="74"/>
      <c r="O12" s="154" t="s">
        <v>5</v>
      </c>
      <c r="P12" s="156" t="s">
        <v>6</v>
      </c>
      <c r="Q12" s="156" t="s">
        <v>7</v>
      </c>
    </row>
    <row r="13" spans="1:17" ht="20" customHeight="1" thickBot="1" x14ac:dyDescent="0.25">
      <c r="B13" s="146"/>
      <c r="C13" s="94" t="s">
        <v>114</v>
      </c>
      <c r="D13" s="95" t="s">
        <v>114</v>
      </c>
      <c r="E13" s="96" t="s">
        <v>117</v>
      </c>
      <c r="F13" s="97" t="s">
        <v>120</v>
      </c>
      <c r="G13" s="95" t="s">
        <v>123</v>
      </c>
      <c r="H13" s="148"/>
      <c r="I13" s="148"/>
      <c r="J13" s="151"/>
      <c r="K13" s="153"/>
      <c r="L13" s="48"/>
      <c r="M13" s="39"/>
      <c r="N13" s="74"/>
      <c r="O13" s="155"/>
      <c r="P13" s="157"/>
      <c r="Q13" s="157"/>
    </row>
    <row r="14" spans="1:17" ht="20" customHeight="1" thickBot="1" x14ac:dyDescent="0.25">
      <c r="B14" s="146"/>
      <c r="C14" s="94" t="s">
        <v>115</v>
      </c>
      <c r="D14" s="95" t="s">
        <v>115</v>
      </c>
      <c r="E14" s="96" t="s">
        <v>118</v>
      </c>
      <c r="F14" s="97" t="s">
        <v>121</v>
      </c>
      <c r="G14" s="95" t="s">
        <v>124</v>
      </c>
      <c r="H14" s="148"/>
      <c r="I14" s="148"/>
      <c r="J14" s="151"/>
      <c r="K14" s="153"/>
      <c r="L14" s="48"/>
      <c r="M14" s="140" t="s">
        <v>80</v>
      </c>
      <c r="N14" s="133" t="s">
        <v>5</v>
      </c>
      <c r="O14" s="52"/>
      <c r="P14" s="53" t="s">
        <v>1</v>
      </c>
      <c r="Q14" s="54"/>
    </row>
    <row r="15" spans="1:17" ht="20" customHeight="1" thickBot="1" x14ac:dyDescent="0.25">
      <c r="B15" s="146"/>
      <c r="C15" s="94" t="s">
        <v>116</v>
      </c>
      <c r="D15" s="95" t="s">
        <v>116</v>
      </c>
      <c r="E15" s="96" t="s">
        <v>119</v>
      </c>
      <c r="F15" s="97" t="s">
        <v>122</v>
      </c>
      <c r="G15" s="95" t="s">
        <v>125</v>
      </c>
      <c r="H15" s="148"/>
      <c r="I15" s="148"/>
      <c r="J15" s="151"/>
      <c r="K15" s="153"/>
      <c r="L15" s="48"/>
      <c r="M15" s="140"/>
      <c r="N15" s="133"/>
      <c r="O15" s="55" t="str" cm="1">
        <f t="array" ref="O15">IFERROR(INDEX($B$16:$B$45,SMALL(IF(1=$J$16:$J$46,ROW($B$16:$B$45)-15,""),ROW()-14)),"")</f>
        <v/>
      </c>
      <c r="P15" s="75" t="str" cm="1">
        <f t="array" ref="P15">IFERROR(INDEX($B$16:$B$45, SMALL(IF(2=$J$16:$J$46, ROW($B$16:$B$45)-15,""), ROW()-14)),"")</f>
        <v/>
      </c>
      <c r="Q15" s="56" t="str" cm="1">
        <f t="array" ref="Q15">IFERROR(INDEX($B$16:$B$45, SMALL(IF(3=$J$16:$J$46, ROW($B$16:$B$45)-15,""), ROW()-14)),"")</f>
        <v/>
      </c>
    </row>
    <row r="16" spans="1:17" ht="20" customHeight="1" thickBot="1" x14ac:dyDescent="0.25">
      <c r="B16" s="78" t="s">
        <v>82</v>
      </c>
      <c r="C16" s="79"/>
      <c r="D16" s="80"/>
      <c r="E16" s="81"/>
      <c r="F16" s="82"/>
      <c r="G16" s="80"/>
      <c r="H16" s="40" t="str">
        <f>IF(E16="","",ROUNDUP(AVERAGE(C16:E16),0))</f>
        <v/>
      </c>
      <c r="I16" s="40" t="str">
        <f>IF(G16="","",ROUNDUP(AVERAGE(F16:G16),0))</f>
        <v/>
      </c>
      <c r="J16" s="41" t="str" cm="1">
        <f t="array" ref="J16">IFERROR(_xlfn.IFS(AND(H16=1,I16=3),3,AND(H16=1,I16=2),2,AND(H16=1,I16=1),1,AND(H16=2,I16=1),4,AND(H16=2,I16=2),5,AND(H16=2,I16=3),6,AND(H16=3,I16=1),7,AND(H16=3,I16=2),8,AND(H16=3,I16=3),9),"")</f>
        <v/>
      </c>
      <c r="K16" s="44" t="str">
        <f>IF(J16="","",IF(OR(J16=7,J16=8,J16=9),"Critical","Not critical"))</f>
        <v/>
      </c>
      <c r="L16" s="48"/>
      <c r="M16" s="140"/>
      <c r="N16" s="133"/>
      <c r="O16" s="55" t="str" cm="1">
        <f t="array" ref="O16">IFERROR(INDEX($B$16:$B$45,SMALL(IF(1=$J$16:$J$46,ROW($B$16:$B$45)-15,""),ROW()-14)),"")</f>
        <v/>
      </c>
      <c r="P16" s="75" t="str" cm="1">
        <f t="array" ref="P16">IFERROR(INDEX($B$16:$B$45, SMALL(IF(2=$J$16:$J$46, ROW($B$16:$B$45)-15,""), ROW()-14)),"")</f>
        <v/>
      </c>
      <c r="Q16" s="56" t="str" cm="1">
        <f t="array" ref="Q16">IFERROR(INDEX($B$16:$B$45, SMALL(IF(3=$J$16:$J$46, ROW($B$16:$B$45)-15,""), ROW()-14)),"")</f>
        <v/>
      </c>
    </row>
    <row r="17" spans="2:17" ht="20" customHeight="1" thickBot="1" x14ac:dyDescent="0.25">
      <c r="B17" s="78" t="s">
        <v>82</v>
      </c>
      <c r="C17" s="79"/>
      <c r="D17" s="80"/>
      <c r="E17" s="81"/>
      <c r="F17" s="82"/>
      <c r="G17" s="80"/>
      <c r="H17" s="40" t="str">
        <f t="shared" ref="H17:H45" si="0">IF(E17="","",ROUNDUP(AVERAGE(C17:E17),0))</f>
        <v/>
      </c>
      <c r="I17" s="40" t="str">
        <f t="shared" ref="I17:I45" si="1">IF(G17="","",ROUNDUP(AVERAGE(F17:G17),0))</f>
        <v/>
      </c>
      <c r="J17" s="41" t="str" cm="1">
        <f t="array" ref="J17">IFERROR(_xlfn.IFS(AND(H17=1,I17=3),3,AND(H17=1,I17=2),2,AND(H17=1,I17=1),1,AND(H17=2,I17=1),4,AND(H17=2,I17=2),5,AND(H17=2,I17=3),6,AND(H17=3,I17=1),7,AND(H17=3,I17=2),8,AND(H17=3,I17=3),9),"")</f>
        <v/>
      </c>
      <c r="K17" s="44" t="str">
        <f t="shared" ref="K17:K45" si="2">IF(J17="","",IF(OR(J17=7,J17=8,J17=9),"Critical","Not critical"))</f>
        <v/>
      </c>
      <c r="L17" s="48"/>
      <c r="M17" s="140"/>
      <c r="N17" s="133"/>
      <c r="O17" s="55" t="str" cm="1">
        <f t="array" ref="O17">IFERROR(INDEX($B$16:$B$45,SMALL(IF(1=$J$16:$J$46,ROW($B$16:$B$45)-15,""),ROW()-14)),"")</f>
        <v/>
      </c>
      <c r="P17" s="75" t="str" cm="1">
        <f t="array" ref="P17">IFERROR(INDEX($B$16:$B$45, SMALL(IF(2=$J$16:$J$46, ROW($B$16:$B$45)-15,""), ROW()-14)),"")</f>
        <v/>
      </c>
      <c r="Q17" s="56" t="str" cm="1">
        <f t="array" ref="Q17">IFERROR(INDEX($B$16:$B$45, SMALL(IF(3=$J$16:$J$46, ROW($B$16:$B$45)-15,""), ROW()-14)),"")</f>
        <v/>
      </c>
    </row>
    <row r="18" spans="2:17" ht="20" customHeight="1" thickBot="1" x14ac:dyDescent="0.25">
      <c r="B18" s="78" t="s">
        <v>82</v>
      </c>
      <c r="C18" s="79"/>
      <c r="D18" s="80"/>
      <c r="E18" s="81"/>
      <c r="F18" s="82"/>
      <c r="G18" s="80"/>
      <c r="H18" s="40" t="str">
        <f t="shared" si="0"/>
        <v/>
      </c>
      <c r="I18" s="40" t="str">
        <f t="shared" si="1"/>
        <v/>
      </c>
      <c r="J18" s="41" t="str" cm="1">
        <f t="array" ref="J18">IFERROR(_xlfn.IFS(AND(H18=1,I18=3),3,AND(H18=1,I18=2),2,AND(H18=1,I18=1),1,AND(H18=2,I18=1),4,AND(H18=2,I18=2),5,AND(H18=2,I18=3),6,AND(H18=3,I18=1),7,AND(H18=3,I18=2),8,AND(H18=3,I18=3),9),"")</f>
        <v/>
      </c>
      <c r="K18" s="44" t="str">
        <f t="shared" si="2"/>
        <v/>
      </c>
      <c r="L18" s="48"/>
      <c r="M18" s="140"/>
      <c r="N18" s="133"/>
      <c r="O18" s="55" t="str" cm="1">
        <f t="array" ref="O18">IFERROR(INDEX($B$16:$B$45,SMALL(IF(1=$J$16:$J$46,ROW($B$16:$B$45)-15,""),ROW()-14)),"")</f>
        <v/>
      </c>
      <c r="P18" s="75" t="str" cm="1">
        <f t="array" ref="P18">IFERROR(INDEX($B$16:$B$45, SMALL(IF(2=$J$16:$J$46, ROW($B$16:$B$45)-15,""), ROW()-14)),"")</f>
        <v/>
      </c>
      <c r="Q18" s="56" t="str" cm="1">
        <f t="array" ref="Q18">IFERROR(INDEX($B$16:$B$45, SMALL(IF(3=$J$16:$J$46, ROW($B$16:$B$45)-15,""), ROW()-14)),"")</f>
        <v/>
      </c>
    </row>
    <row r="19" spans="2:17" ht="20" customHeight="1" thickBot="1" x14ac:dyDescent="0.25">
      <c r="B19" s="78" t="s">
        <v>82</v>
      </c>
      <c r="C19" s="79"/>
      <c r="D19" s="80"/>
      <c r="E19" s="81"/>
      <c r="F19" s="82"/>
      <c r="G19" s="80"/>
      <c r="H19" s="40" t="str">
        <f t="shared" si="0"/>
        <v/>
      </c>
      <c r="I19" s="40" t="str">
        <f t="shared" si="1"/>
        <v/>
      </c>
      <c r="J19" s="41" t="str" cm="1">
        <f t="array" ref="J19">IFERROR(_xlfn.IFS(AND(H19=1,I19=3),3,AND(H19=1,I19=2),2,AND(H19=1,I19=1),1,AND(H19=2,I19=1),4,AND(H19=2,I19=2),5,AND(H19=2,I19=3),6,AND(H19=3,I19=1),7,AND(H19=3,I19=2),8,AND(H19=3,I19=3),9),"")</f>
        <v/>
      </c>
      <c r="K19" s="44" t="str">
        <f t="shared" si="2"/>
        <v/>
      </c>
      <c r="L19" s="48"/>
      <c r="M19" s="140"/>
      <c r="N19" s="133"/>
      <c r="O19" s="55" t="str" cm="1">
        <f t="array" ref="O19">IFERROR(INDEX($B$16:$B$45,SMALL(IF(1=$J$16:$J$46,ROW($B$16:$B$45)-15,""),ROW()-14)),"")</f>
        <v/>
      </c>
      <c r="P19" s="75" t="str" cm="1">
        <f t="array" ref="P19">IFERROR(INDEX($B$16:$B$45, SMALL(IF(2=$J$16:$J$46, ROW($B$16:$B$45)-15,""), ROW()-14)),"")</f>
        <v/>
      </c>
      <c r="Q19" s="56" t="str" cm="1">
        <f t="array" ref="Q19">IFERROR(INDEX($B$16:$B$45, SMALL(IF(3=$J$16:$J$46, ROW($B$16:$B$45)-15,""), ROW()-14)),"")</f>
        <v/>
      </c>
    </row>
    <row r="20" spans="2:17" ht="20" customHeight="1" thickBot="1" x14ac:dyDescent="0.25">
      <c r="B20" s="78" t="s">
        <v>82</v>
      </c>
      <c r="C20" s="79"/>
      <c r="D20" s="80"/>
      <c r="E20" s="81"/>
      <c r="F20" s="82"/>
      <c r="G20" s="80"/>
      <c r="H20" s="40" t="str">
        <f t="shared" si="0"/>
        <v/>
      </c>
      <c r="I20" s="40" t="str">
        <f t="shared" si="1"/>
        <v/>
      </c>
      <c r="J20" s="41" t="str" cm="1">
        <f t="array" ref="J20">IFERROR(_xlfn.IFS(AND(H20=1,I20=3),3,AND(H20=1,I20=2),2,AND(H20=1,I20=1),1,AND(H20=2,I20=1),4,AND(H20=2,I20=2),5,AND(H20=2,I20=3),6,AND(H20=3,I20=1),7,AND(H20=3,I20=2),8,AND(H20=3,I20=3),9),"")</f>
        <v/>
      </c>
      <c r="K20" s="44" t="str">
        <f t="shared" si="2"/>
        <v/>
      </c>
      <c r="L20" s="48"/>
      <c r="M20" s="140"/>
      <c r="N20" s="133"/>
      <c r="O20" s="55" t="str" cm="1">
        <f t="array" ref="O20">IFERROR(INDEX($B$16:$B$45,SMALL(IF(1=$J$16:$J$46,ROW($B$16:$B$45)-15,""),ROW()-14)),"")</f>
        <v/>
      </c>
      <c r="P20" s="75" t="str" cm="1">
        <f t="array" ref="P20">IFERROR(INDEX($B$16:$B$45, SMALL(IF(2=$J$16:$J$46, ROW($B$16:$B$45)-15,""), ROW()-14)),"")</f>
        <v/>
      </c>
      <c r="Q20" s="56" t="str" cm="1">
        <f t="array" ref="Q20">IFERROR(INDEX($B$16:$B$45, SMALL(IF(3=$J$16:$J$46, ROW($B$16:$B$45)-15,""), ROW()-14)),"")</f>
        <v/>
      </c>
    </row>
    <row r="21" spans="2:17" ht="20" customHeight="1" thickBot="1" x14ac:dyDescent="0.25">
      <c r="B21" s="78" t="s">
        <v>82</v>
      </c>
      <c r="C21" s="79"/>
      <c r="D21" s="80"/>
      <c r="E21" s="81"/>
      <c r="F21" s="82"/>
      <c r="G21" s="80"/>
      <c r="H21" s="40" t="str">
        <f t="shared" si="0"/>
        <v/>
      </c>
      <c r="I21" s="40" t="str">
        <f t="shared" si="1"/>
        <v/>
      </c>
      <c r="J21" s="41" t="str" cm="1">
        <f t="array" ref="J21">IFERROR(_xlfn.IFS(AND(H21=1,I21=3),3,AND(H21=1,I21=2),2,AND(H21=1,I21=1),1,AND(H21=2,I21=1),4,AND(H21=2,I21=2),5,AND(H21=2,I21=3),6,AND(H21=3,I21=1),7,AND(H21=3,I21=2),8,AND(H21=3,I21=3),9),"")</f>
        <v/>
      </c>
      <c r="K21" s="44" t="str">
        <f t="shared" si="2"/>
        <v/>
      </c>
      <c r="L21" s="48"/>
      <c r="M21" s="140"/>
      <c r="N21" s="133"/>
      <c r="O21" s="55" t="str" cm="1">
        <f t="array" ref="O21">IFERROR(INDEX($B$16:$B$45,SMALL(IF(1=$J$16:$J$46,ROW($B$16:$B$45)-15,""),ROW()-14)),"")</f>
        <v/>
      </c>
      <c r="P21" s="75" t="str" cm="1">
        <f t="array" ref="P21">IFERROR(INDEX($B$16:$B$45, SMALL(IF(2=$J$16:$J$46, ROW($B$16:$B$45)-15,""), ROW()-14)),"")</f>
        <v/>
      </c>
      <c r="Q21" s="56" t="str" cm="1">
        <f t="array" ref="Q21">IFERROR(INDEX($B$16:$B$45, SMALL(IF(3=$J$16:$J$46, ROW($B$16:$B$45)-15,""), ROW()-14)),"")</f>
        <v/>
      </c>
    </row>
    <row r="22" spans="2:17" ht="20" customHeight="1" thickBot="1" x14ac:dyDescent="0.25">
      <c r="B22" s="78" t="s">
        <v>82</v>
      </c>
      <c r="C22" s="79"/>
      <c r="D22" s="80"/>
      <c r="E22" s="81"/>
      <c r="F22" s="82"/>
      <c r="G22" s="80"/>
      <c r="H22" s="40" t="str">
        <f t="shared" si="0"/>
        <v/>
      </c>
      <c r="I22" s="40" t="str">
        <f t="shared" si="1"/>
        <v/>
      </c>
      <c r="J22" s="41" t="str" cm="1">
        <f t="array" ref="J22">IFERROR(_xlfn.IFS(AND(H22=1,I22=3),3,AND(H22=1,I22=2),2,AND(H22=1,I22=1),1,AND(H22=2,I22=1),4,AND(H22=2,I22=2),5,AND(H22=2,I22=3),6,AND(H22=3,I22=1),7,AND(H22=3,I22=2),8,AND(H22=3,I22=3),9),"")</f>
        <v/>
      </c>
      <c r="K22" s="44" t="str">
        <f t="shared" si="2"/>
        <v/>
      </c>
      <c r="L22" s="48"/>
      <c r="M22" s="140"/>
      <c r="N22" s="133"/>
      <c r="O22" s="55" t="str" cm="1">
        <f t="array" ref="O22">IFERROR(INDEX($B$16:$B$45,SMALL(IF(1=$J$16:$J$46,ROW($B$16:$B$45)-15,""),ROW()-14)),"")</f>
        <v/>
      </c>
      <c r="P22" s="75" t="str" cm="1">
        <f t="array" ref="P22">IFERROR(INDEX($B$16:$B$45, SMALL(IF(2=$J$16:$J$46, ROW($B$16:$B$45)-15,""), ROW()-14)),"")</f>
        <v/>
      </c>
      <c r="Q22" s="56" t="str" cm="1">
        <f t="array" ref="Q22">IFERROR(INDEX($B$16:$B$45, SMALL(IF(3=$J$16:$J$46, ROW($B$16:$B$45)-15,""), ROW()-14)),"")</f>
        <v/>
      </c>
    </row>
    <row r="23" spans="2:17" ht="20" customHeight="1" thickBot="1" x14ac:dyDescent="0.25">
      <c r="B23" s="78" t="s">
        <v>82</v>
      </c>
      <c r="C23" s="79"/>
      <c r="D23" s="80"/>
      <c r="E23" s="81"/>
      <c r="F23" s="82"/>
      <c r="G23" s="80"/>
      <c r="H23" s="40" t="str">
        <f t="shared" si="0"/>
        <v/>
      </c>
      <c r="I23" s="40" t="str">
        <f t="shared" si="1"/>
        <v/>
      </c>
      <c r="J23" s="41" t="str" cm="1">
        <f t="array" ref="J23">IFERROR(_xlfn.IFS(AND(H23=1,I23=3),3,AND(H23=1,I23=2),2,AND(H23=1,I23=1),1,AND(H23=2,I23=1),4,AND(H23=2,I23=2),5,AND(H23=2,I23=3),6,AND(H23=3,I23=1),7,AND(H23=3,I23=2),8,AND(H23=3,I23=3),9),"")</f>
        <v/>
      </c>
      <c r="K23" s="44" t="str">
        <f t="shared" si="2"/>
        <v/>
      </c>
      <c r="L23" s="48"/>
      <c r="M23" s="140"/>
      <c r="N23" s="133"/>
      <c r="O23" s="55" t="str" cm="1">
        <f t="array" ref="O23">IFERROR(INDEX($B$16:$B$45,SMALL(IF(1=$J$16:$J$46,ROW($B$16:$B$45)-15,""),ROW()-14)),"")</f>
        <v/>
      </c>
      <c r="P23" s="75" t="str" cm="1">
        <f t="array" ref="P23">IFERROR(INDEX($B$16:$B$45, SMALL(IF(2=$J$16:$J$46, ROW($B$16:$B$45)-15,""), ROW()-14)),"")</f>
        <v/>
      </c>
      <c r="Q23" s="56" t="str" cm="1">
        <f t="array" ref="Q23">IFERROR(INDEX($B$16:$B$45, SMALL(IF(3=$J$16:$J$46, ROW($B$16:$B$45)-15,""), ROW()-14)),"")</f>
        <v/>
      </c>
    </row>
    <row r="24" spans="2:17" ht="20" customHeight="1" thickBot="1" x14ac:dyDescent="0.25">
      <c r="B24" s="78" t="s">
        <v>82</v>
      </c>
      <c r="C24" s="79"/>
      <c r="D24" s="80"/>
      <c r="E24" s="81"/>
      <c r="F24" s="82"/>
      <c r="G24" s="80"/>
      <c r="H24" s="40" t="str">
        <f t="shared" si="0"/>
        <v/>
      </c>
      <c r="I24" s="40" t="str">
        <f t="shared" si="1"/>
        <v/>
      </c>
      <c r="J24" s="41" t="str" cm="1">
        <f t="array" ref="J24">IFERROR(_xlfn.IFS(AND(H24=1,I24=3),3,AND(H24=1,I24=2),2,AND(H24=1,I24=1),1,AND(H24=2,I24=1),4,AND(H24=2,I24=2),5,AND(H24=2,I24=3),6,AND(H24=3,I24=1),7,AND(H24=3,I24=2),8,AND(H24=3,I24=3),9),"")</f>
        <v/>
      </c>
      <c r="K24" s="44" t="str">
        <f t="shared" si="2"/>
        <v/>
      </c>
      <c r="L24" s="48"/>
      <c r="M24" s="140"/>
      <c r="N24" s="133"/>
      <c r="O24" s="55" t="str" cm="1">
        <f t="array" ref="O24">IFERROR(INDEX($B$16:$B$45,SMALL(IF(1=$J$16:$J$46,ROW($B$16:$B$45)-15,""),ROW()-14)),"")</f>
        <v/>
      </c>
      <c r="P24" s="75" t="str" cm="1">
        <f t="array" ref="P24">IFERROR(INDEX($B$16:$B$45, SMALL(IF(2=$J$16:$J$46, ROW($B$16:$B$45)-15,""), ROW()-14)),"")</f>
        <v/>
      </c>
      <c r="Q24" s="56" t="str" cm="1">
        <f t="array" ref="Q24">IFERROR(INDEX($B$16:$B$45, SMALL(IF(3=$J$16:$J$46, ROW($B$16:$B$45)-15,""), ROW()-14)),"")</f>
        <v/>
      </c>
    </row>
    <row r="25" spans="2:17" ht="20" customHeight="1" thickBot="1" x14ac:dyDescent="0.25">
      <c r="B25" s="78" t="s">
        <v>82</v>
      </c>
      <c r="C25" s="79"/>
      <c r="D25" s="80"/>
      <c r="E25" s="81"/>
      <c r="F25" s="82"/>
      <c r="G25" s="80"/>
      <c r="H25" s="40" t="str">
        <f t="shared" si="0"/>
        <v/>
      </c>
      <c r="I25" s="40" t="str">
        <f t="shared" si="1"/>
        <v/>
      </c>
      <c r="J25" s="41" t="str" cm="1">
        <f t="array" ref="J25">IFERROR(_xlfn.IFS(AND(H25=1,I25=3),3,AND(H25=1,I25=2),2,AND(H25=1,I25=1),1,AND(H25=2,I25=1),4,AND(H25=2,I25=2),5,AND(H25=2,I25=3),6,AND(H25=3,I25=1),7,AND(H25=3,I25=2),8,AND(H25=3,I25=3),9),"")</f>
        <v/>
      </c>
      <c r="K25" s="44" t="str">
        <f t="shared" si="2"/>
        <v/>
      </c>
      <c r="L25" s="48"/>
      <c r="M25" s="140"/>
      <c r="N25" s="133"/>
      <c r="O25" s="55" t="str" cm="1">
        <f t="array" ref="O25">IFERROR(INDEX($B$16:$B$45,SMALL(IF(1=$J$16:$J$46,ROW($B$16:$B$45)-15,""),ROW()-14)),"")</f>
        <v/>
      </c>
      <c r="P25" s="75" t="str" cm="1">
        <f t="array" ref="P25">IFERROR(INDEX($B$16:$B$45, SMALL(IF(2=$J$16:$J$46, ROW($B$16:$B$45)-15,""), ROW()-14)),"")</f>
        <v/>
      </c>
      <c r="Q25" s="56" t="str" cm="1">
        <f t="array" ref="Q25">IFERROR(INDEX($B$16:$B$45, SMALL(IF(3=$J$16:$J$46, ROW($B$16:$B$45)-15,""), ROW()-14)),"")</f>
        <v/>
      </c>
    </row>
    <row r="26" spans="2:17" ht="20" customHeight="1" thickBot="1" x14ac:dyDescent="0.25">
      <c r="B26" s="78" t="s">
        <v>82</v>
      </c>
      <c r="C26" s="79"/>
      <c r="D26" s="80"/>
      <c r="E26" s="81"/>
      <c r="F26" s="82"/>
      <c r="G26" s="80"/>
      <c r="H26" s="40" t="str">
        <f t="shared" si="0"/>
        <v/>
      </c>
      <c r="I26" s="40" t="str">
        <f t="shared" si="1"/>
        <v/>
      </c>
      <c r="J26" s="41" t="str" cm="1">
        <f t="array" ref="J26">IFERROR(_xlfn.IFS(AND(H26=1,I26=3),3,AND(H26=1,I26=2),2,AND(H26=1,I26=1),1,AND(H26=2,I26=1),4,AND(H26=2,I26=2),5,AND(H26=2,I26=3),6,AND(H26=3,I26=1),7,AND(H26=3,I26=2),8,AND(H26=3,I26=3),9),"")</f>
        <v/>
      </c>
      <c r="K26" s="44" t="str">
        <f t="shared" si="2"/>
        <v/>
      </c>
      <c r="L26" s="48"/>
      <c r="M26" s="140"/>
      <c r="N26" s="133"/>
      <c r="O26" s="55" t="str" cm="1">
        <f t="array" ref="O26">IFERROR(INDEX($B$16:$B$45,SMALL(IF(1=$J$16:$J$46,ROW($B$16:$B$45)-15,""),ROW()-14)),"")</f>
        <v/>
      </c>
      <c r="P26" s="75" t="str" cm="1">
        <f t="array" ref="P26">IFERROR(INDEX($B$16:$B$45, SMALL(IF(2=$J$16:$J$46, ROW($B$16:$B$45)-15,""), ROW()-14)),"")</f>
        <v/>
      </c>
      <c r="Q26" s="56" t="str" cm="1">
        <f t="array" ref="Q26">IFERROR(INDEX($B$16:$B$45, SMALL(IF(3=$J$16:$J$46, ROW($B$16:$B$45)-15,""), ROW()-14)),"")</f>
        <v/>
      </c>
    </row>
    <row r="27" spans="2:17" ht="20" customHeight="1" thickBot="1" x14ac:dyDescent="0.25">
      <c r="B27" s="78" t="s">
        <v>82</v>
      </c>
      <c r="C27" s="79"/>
      <c r="D27" s="80"/>
      <c r="E27" s="81"/>
      <c r="F27" s="82"/>
      <c r="G27" s="80"/>
      <c r="H27" s="40" t="str">
        <f t="shared" si="0"/>
        <v/>
      </c>
      <c r="I27" s="40" t="str">
        <f t="shared" si="1"/>
        <v/>
      </c>
      <c r="J27" s="41" t="str" cm="1">
        <f t="array" ref="J27">IFERROR(_xlfn.IFS(AND(H27=1,I27=3),3,AND(H27=1,I27=2),2,AND(H27=1,I27=1),1,AND(H27=2,I27=1),4,AND(H27=2,I27=2),5,AND(H27=2,I27=3),6,AND(H27=3,I27=1),7,AND(H27=3,I27=2),8,AND(H27=3,I27=3),9),"")</f>
        <v/>
      </c>
      <c r="K27" s="44" t="str">
        <f t="shared" si="2"/>
        <v/>
      </c>
      <c r="L27" s="48"/>
      <c r="M27" s="140"/>
      <c r="N27" s="133"/>
      <c r="O27" s="55" t="str" cm="1">
        <f t="array" ref="O27">IFERROR(INDEX($B$16:$B$45,SMALL(IF(1=$J$16:$J$46,ROW($B$16:$B$45)-15,""),ROW()-14)),"")</f>
        <v/>
      </c>
      <c r="P27" s="75" t="str" cm="1">
        <f t="array" ref="P27">IFERROR(INDEX($B$16:$B$45, SMALL(IF(2=$J$16:$J$46, ROW($B$16:$B$45)-15,""), ROW()-14)),"")</f>
        <v/>
      </c>
      <c r="Q27" s="56" t="str" cm="1">
        <f t="array" ref="Q27">IFERROR(INDEX($B$16:$B$45, SMALL(IF(3=$J$16:$J$46, ROW($B$16:$B$45)-15,""), ROW()-14)),"")</f>
        <v/>
      </c>
    </row>
    <row r="28" spans="2:17" ht="20" customHeight="1" thickBot="1" x14ac:dyDescent="0.25">
      <c r="B28" s="78" t="s">
        <v>82</v>
      </c>
      <c r="C28" s="79"/>
      <c r="D28" s="80"/>
      <c r="E28" s="81"/>
      <c r="F28" s="82"/>
      <c r="G28" s="80"/>
      <c r="H28" s="40" t="str">
        <f t="shared" si="0"/>
        <v/>
      </c>
      <c r="I28" s="40" t="str">
        <f t="shared" si="1"/>
        <v/>
      </c>
      <c r="J28" s="41" t="str" cm="1">
        <f t="array" ref="J28">IFERROR(_xlfn.IFS(AND(H28=1,I28=3),3,AND(H28=1,I28=2),2,AND(H28=1,I28=1),1,AND(H28=2,I28=1),4,AND(H28=2,I28=2),5,AND(H28=2,I28=3),6,AND(H28=3,I28=1),7,AND(H28=3,I28=2),8,AND(H28=3,I28=3),9),"")</f>
        <v/>
      </c>
      <c r="K28" s="44" t="str">
        <f t="shared" si="2"/>
        <v/>
      </c>
      <c r="L28" s="48"/>
      <c r="M28" s="140"/>
      <c r="N28" s="133" t="s">
        <v>6</v>
      </c>
      <c r="O28" s="57"/>
      <c r="P28" s="76"/>
      <c r="Q28" s="58"/>
    </row>
    <row r="29" spans="2:17" ht="20" customHeight="1" thickBot="1" x14ac:dyDescent="0.25">
      <c r="B29" s="78" t="s">
        <v>82</v>
      </c>
      <c r="C29" s="79"/>
      <c r="D29" s="80"/>
      <c r="E29" s="81"/>
      <c r="F29" s="82"/>
      <c r="G29" s="80"/>
      <c r="H29" s="40" t="str">
        <f t="shared" si="0"/>
        <v/>
      </c>
      <c r="I29" s="40" t="str">
        <f t="shared" si="1"/>
        <v/>
      </c>
      <c r="J29" s="41" t="str" cm="1">
        <f t="array" ref="J29">IFERROR(_xlfn.IFS(AND(H29=1,I29=3),3,AND(H29=1,I29=2),2,AND(H29=1,I29=1),1,AND(H29=2,I29=1),4,AND(H29=2,I29=2),5,AND(H29=2,I29=3),6,AND(H29=3,I29=1),7,AND(H29=3,I29=2),8,AND(H29=3,I29=3),9),"")</f>
        <v/>
      </c>
      <c r="K29" s="44" t="str">
        <f t="shared" si="2"/>
        <v/>
      </c>
      <c r="L29" s="48"/>
      <c r="M29" s="140"/>
      <c r="N29" s="133"/>
      <c r="O29" s="57" t="str" cm="1">
        <f t="array" ref="O29">IFERROR(INDEX($B$16:$B$45, SMALL(IF(4=$J$16:$J$46, ROW($B$16:$B$45)-15,""), ROW()-28)),"")</f>
        <v/>
      </c>
      <c r="P29" s="76" t="str" cm="1">
        <f t="array" ref="P29">IFERROR(INDEX($B$16:$B$45, SMALL(IF(5=$J$16:$J$46, ROW($B$16:$B$45)-15,""), ROW()-28)),"")</f>
        <v/>
      </c>
      <c r="Q29" s="58" t="str" cm="1">
        <f t="array" ref="Q29">IFERROR(INDEX($B$16:$B$45, SMALL(IF(6=$J$16:$J$46, ROW($B$16:$B$45)-15,""), ROW()-28)),"")</f>
        <v/>
      </c>
    </row>
    <row r="30" spans="2:17" ht="20" customHeight="1" thickBot="1" x14ac:dyDescent="0.25">
      <c r="B30" s="78" t="s">
        <v>82</v>
      </c>
      <c r="C30" s="79"/>
      <c r="D30" s="80"/>
      <c r="E30" s="81"/>
      <c r="F30" s="82"/>
      <c r="G30" s="81"/>
      <c r="H30" s="46" t="str">
        <f t="shared" si="0"/>
        <v/>
      </c>
      <c r="I30" s="40" t="str">
        <f t="shared" si="1"/>
        <v/>
      </c>
      <c r="J30" s="41" t="str" cm="1">
        <f t="array" ref="J30">IFERROR(_xlfn.IFS(AND(H30=1,I30=3),3,AND(H30=1,I30=2),2,AND(H30=1,I30=1),1,AND(H30=2,I30=1),4,AND(H30=2,I30=2),5,AND(H30=2,I30=3),6,AND(H30=3,I30=1),7,AND(H30=3,I30=2),8,AND(H30=3,I30=3),9),"")</f>
        <v/>
      </c>
      <c r="K30" s="44" t="str">
        <f t="shared" si="2"/>
        <v/>
      </c>
      <c r="M30" s="140"/>
      <c r="N30" s="133"/>
      <c r="O30" s="57" t="str" cm="1">
        <f t="array" ref="O30">IFERROR(INDEX($B$16:$B$45, SMALL(IF(4=$J$16:$J$46, ROW($B$16:$B$45)-15,""), ROW()-28)),"")</f>
        <v/>
      </c>
      <c r="P30" s="76" t="str" cm="1">
        <f t="array" ref="P30">IFERROR(INDEX($B$16:$B$45, SMALL(IF(5=$J$16:$J$46, ROW($B$16:$B$45)-15,""), ROW()-28)),"")</f>
        <v/>
      </c>
      <c r="Q30" s="58" t="str" cm="1">
        <f t="array" ref="Q30">IFERROR(INDEX($B$16:$B$45, SMALL(IF(6=$J$16:$J$46, ROW($B$16:$B$45)-15,""), ROW()-28)),"")</f>
        <v/>
      </c>
    </row>
    <row r="31" spans="2:17" ht="20" customHeight="1" thickBot="1" x14ac:dyDescent="0.25">
      <c r="B31" s="78" t="s">
        <v>82</v>
      </c>
      <c r="C31" s="79"/>
      <c r="D31" s="80"/>
      <c r="E31" s="81"/>
      <c r="F31" s="82"/>
      <c r="G31" s="81"/>
      <c r="H31" s="46" t="str">
        <f t="shared" si="0"/>
        <v/>
      </c>
      <c r="I31" s="40" t="str">
        <f t="shared" si="1"/>
        <v/>
      </c>
      <c r="J31" s="41" t="str" cm="1">
        <f t="array" ref="J31">IFERROR(_xlfn.IFS(AND(H31=1,I31=3),3,AND(H31=1,I31=2),2,AND(H31=1,I31=1),1,AND(H31=2,I31=1),4,AND(H31=2,I31=2),5,AND(H31=2,I31=3),6,AND(H31=3,I31=1),7,AND(H31=3,I31=2),8,AND(H31=3,I31=3),9),"")</f>
        <v/>
      </c>
      <c r="K31" s="44" t="str">
        <f t="shared" si="2"/>
        <v/>
      </c>
      <c r="M31" s="140"/>
      <c r="N31" s="133"/>
      <c r="O31" s="57" t="str" cm="1">
        <f t="array" ref="O31">IFERROR(INDEX($B$16:$B$45, SMALL(IF(4=$J$16:$J$46, ROW($B$16:$B$45)-15,""), ROW()-28)),"")</f>
        <v/>
      </c>
      <c r="P31" s="76" t="str" cm="1">
        <f t="array" ref="P31">IFERROR(INDEX($B$16:$B$45, SMALL(IF(5=$J$16:$J$46, ROW($B$16:$B$45)-15,""), ROW()-28)),"")</f>
        <v/>
      </c>
      <c r="Q31" s="58" t="str" cm="1">
        <f t="array" ref="Q31">IFERROR(INDEX($B$16:$B$45, SMALL(IF(6=$J$16:$J$46, ROW($B$16:$B$45)-15,""), ROW()-28)),"")</f>
        <v/>
      </c>
    </row>
    <row r="32" spans="2:17" ht="20" customHeight="1" thickBot="1" x14ac:dyDescent="0.25">
      <c r="B32" s="78" t="s">
        <v>82</v>
      </c>
      <c r="C32" s="79"/>
      <c r="D32" s="80"/>
      <c r="E32" s="81"/>
      <c r="F32" s="82"/>
      <c r="G32" s="81"/>
      <c r="H32" s="46" t="str">
        <f t="shared" si="0"/>
        <v/>
      </c>
      <c r="I32" s="40" t="str">
        <f t="shared" si="1"/>
        <v/>
      </c>
      <c r="J32" s="41" t="str" cm="1">
        <f t="array" ref="J32">IFERROR(_xlfn.IFS(AND(H32=1,I32=3),3,AND(H32=1,I32=2),2,AND(H32=1,I32=1),1,AND(H32=2,I32=1),4,AND(H32=2,I32=2),5,AND(H32=2,I32=3),6,AND(H32=3,I32=1),7,AND(H32=3,I32=2),8,AND(H32=3,I32=3),9),"")</f>
        <v/>
      </c>
      <c r="K32" s="44" t="str">
        <f t="shared" si="2"/>
        <v/>
      </c>
      <c r="M32" s="140"/>
      <c r="N32" s="133"/>
      <c r="O32" s="57" t="str" cm="1">
        <f t="array" ref="O32">IFERROR(INDEX($B$16:$B$45, SMALL(IF(4=$J$16:$J$46, ROW($B$16:$B$45)-15,""), ROW()-28)),"")</f>
        <v/>
      </c>
      <c r="P32" s="76" t="str" cm="1">
        <f t="array" ref="P32">IFERROR(INDEX($B$16:$B$45, SMALL(IF(5=$J$16:$J$46, ROW($B$16:$B$45)-15,""), ROW()-28)),"")</f>
        <v/>
      </c>
      <c r="Q32" s="58" t="str" cm="1">
        <f t="array" ref="Q32">IFERROR(INDEX($B$16:$B$45, SMALL(IF(6=$J$16:$J$46, ROW($B$16:$B$45)-15,""), ROW()-28)),"")</f>
        <v/>
      </c>
    </row>
    <row r="33" spans="2:17" ht="20" customHeight="1" thickBot="1" x14ac:dyDescent="0.25">
      <c r="B33" s="78" t="s">
        <v>82</v>
      </c>
      <c r="C33" s="79"/>
      <c r="D33" s="80"/>
      <c r="E33" s="81"/>
      <c r="F33" s="82"/>
      <c r="G33" s="81"/>
      <c r="H33" s="46" t="str">
        <f t="shared" si="0"/>
        <v/>
      </c>
      <c r="I33" s="40" t="str">
        <f t="shared" si="1"/>
        <v/>
      </c>
      <c r="J33" s="41" t="str" cm="1">
        <f t="array" ref="J33">IFERROR(_xlfn.IFS(AND(H33=1,I33=3),3,AND(H33=1,I33=2),2,AND(H33=1,I33=1),1,AND(H33=2,I33=1),4,AND(H33=2,I33=2),5,AND(H33=2,I33=3),6,AND(H33=3,I33=1),7,AND(H33=3,I33=2),8,AND(H33=3,I33=3),9),"")</f>
        <v/>
      </c>
      <c r="K33" s="44" t="str">
        <f t="shared" si="2"/>
        <v/>
      </c>
      <c r="M33" s="140"/>
      <c r="N33" s="133"/>
      <c r="O33" s="57" t="str" cm="1">
        <f t="array" ref="O33">IFERROR(INDEX($B$16:$B$45, SMALL(IF(4=$J$16:$J$46, ROW($B$16:$B$45)-15,""), ROW()-28)),"")</f>
        <v/>
      </c>
      <c r="P33" s="76" t="str" cm="1">
        <f t="array" ref="P33">IFERROR(INDEX($B$16:$B$45, SMALL(IF(5=$J$16:$J$46, ROW($B$16:$B$45)-15,""), ROW()-28)),"")</f>
        <v/>
      </c>
      <c r="Q33" s="58" t="str" cm="1">
        <f t="array" ref="Q33">IFERROR(INDEX($B$16:$B$45, SMALL(IF(6=$J$16:$J$46, ROW($B$16:$B$45)-15,""), ROW()-28)),"")</f>
        <v/>
      </c>
    </row>
    <row r="34" spans="2:17" ht="20" customHeight="1" thickBot="1" x14ac:dyDescent="0.25">
      <c r="B34" s="78" t="s">
        <v>82</v>
      </c>
      <c r="C34" s="79"/>
      <c r="D34" s="80"/>
      <c r="E34" s="81"/>
      <c r="F34" s="82"/>
      <c r="G34" s="81"/>
      <c r="H34" s="46" t="str">
        <f t="shared" si="0"/>
        <v/>
      </c>
      <c r="I34" s="40" t="str">
        <f t="shared" si="1"/>
        <v/>
      </c>
      <c r="J34" s="41" t="str" cm="1">
        <f t="array" ref="J34">IFERROR(_xlfn.IFS(AND(H34=1,I34=3),3,AND(H34=1,I34=2),2,AND(H34=1,I34=1),1,AND(H34=2,I34=1),4,AND(H34=2,I34=2),5,AND(H34=2,I34=3),6,AND(H34=3,I34=1),7,AND(H34=3,I34=2),8,AND(H34=3,I34=3),9),"")</f>
        <v/>
      </c>
      <c r="K34" s="44" t="str">
        <f t="shared" si="2"/>
        <v/>
      </c>
      <c r="M34" s="140"/>
      <c r="N34" s="133"/>
      <c r="O34" s="57" t="str" cm="1">
        <f t="array" ref="O34">IFERROR(INDEX($B$16:$B$45, SMALL(IF(4=$J$16:$J$46, ROW($B$16:$B$45)-15,""), ROW()-28)),"")</f>
        <v/>
      </c>
      <c r="P34" s="76" t="str" cm="1">
        <f t="array" ref="P34">IFERROR(INDEX($B$16:$B$45, SMALL(IF(5=$J$16:$J$46, ROW($B$16:$B$45)-15,""), ROW()-28)),"")</f>
        <v/>
      </c>
      <c r="Q34" s="58" t="str" cm="1">
        <f t="array" ref="Q34">IFERROR(INDEX($B$16:$B$45, SMALL(IF(6=$J$16:$J$46, ROW($B$16:$B$45)-15,""), ROW()-28)),"")</f>
        <v/>
      </c>
    </row>
    <row r="35" spans="2:17" ht="20" customHeight="1" thickBot="1" x14ac:dyDescent="0.25">
      <c r="B35" s="78" t="s">
        <v>82</v>
      </c>
      <c r="C35" s="79"/>
      <c r="D35" s="80"/>
      <c r="E35" s="81"/>
      <c r="F35" s="82"/>
      <c r="G35" s="81"/>
      <c r="H35" s="46" t="str">
        <f t="shared" si="0"/>
        <v/>
      </c>
      <c r="I35" s="40" t="str">
        <f t="shared" si="1"/>
        <v/>
      </c>
      <c r="J35" s="41" t="str" cm="1">
        <f t="array" ref="J35">IFERROR(_xlfn.IFS(AND(H35=1,I35=3),3,AND(H35=1,I35=2),2,AND(H35=1,I35=1),1,AND(H35=2,I35=1),4,AND(H35=2,I35=2),5,AND(H35=2,I35=3),6,AND(H35=3,I35=1),7,AND(H35=3,I35=2),8,AND(H35=3,I35=3),9),"")</f>
        <v/>
      </c>
      <c r="K35" s="44" t="str">
        <f t="shared" si="2"/>
        <v/>
      </c>
      <c r="M35" s="140"/>
      <c r="N35" s="133"/>
      <c r="O35" s="57" t="str" cm="1">
        <f t="array" ref="O35">IFERROR(INDEX($B$16:$B$45, SMALL(IF(4=$J$16:$J$46, ROW($B$16:$B$45)-15,""), ROW()-28)),"")</f>
        <v/>
      </c>
      <c r="P35" s="76" t="str" cm="1">
        <f t="array" ref="P35">IFERROR(INDEX($B$16:$B$45, SMALL(IF(5=$J$16:$J$46, ROW($B$16:$B$45)-15,""), ROW()-28)),"")</f>
        <v/>
      </c>
      <c r="Q35" s="58" t="str" cm="1">
        <f t="array" ref="Q35">IFERROR(INDEX($B$16:$B$45, SMALL(IF(6=$J$16:$J$46, ROW($B$16:$B$45)-15,""), ROW()-28)),"")</f>
        <v/>
      </c>
    </row>
    <row r="36" spans="2:17" ht="20" customHeight="1" thickBot="1" x14ac:dyDescent="0.25">
      <c r="B36" s="78" t="s">
        <v>82</v>
      </c>
      <c r="C36" s="79"/>
      <c r="D36" s="80"/>
      <c r="E36" s="81"/>
      <c r="F36" s="82"/>
      <c r="G36" s="81"/>
      <c r="H36" s="46" t="str">
        <f t="shared" si="0"/>
        <v/>
      </c>
      <c r="I36" s="40" t="str">
        <f t="shared" si="1"/>
        <v/>
      </c>
      <c r="J36" s="41" t="str" cm="1">
        <f t="array" ref="J36">IFERROR(_xlfn.IFS(AND(H36=1,I36=3),3,AND(H36=1,I36=2),2,AND(H36=1,I36=1),1,AND(H36=2,I36=1),4,AND(H36=2,I36=2),5,AND(H36=2,I36=3),6,AND(H36=3,I36=1),7,AND(H36=3,I36=2),8,AND(H36=3,I36=3),9),"")</f>
        <v/>
      </c>
      <c r="K36" s="44" t="str">
        <f t="shared" si="2"/>
        <v/>
      </c>
      <c r="M36" s="140"/>
      <c r="N36" s="133"/>
      <c r="O36" s="57" t="str" cm="1">
        <f t="array" ref="O36">IFERROR(INDEX($B$16:$B$45, SMALL(IF(4=$J$16:$J$46, ROW($B$16:$B$45)-15,""), ROW()-28)),"")</f>
        <v/>
      </c>
      <c r="P36" s="76" t="str" cm="1">
        <f t="array" ref="P36">IFERROR(INDEX($B$16:$B$45, SMALL(IF(5=$J$16:$J$46, ROW($B$16:$B$45)-15,""), ROW()-28)),"")</f>
        <v/>
      </c>
      <c r="Q36" s="58" t="str" cm="1">
        <f t="array" ref="Q36">IFERROR(INDEX($B$16:$B$45, SMALL(IF(6=$J$16:$J$46, ROW($B$16:$B$45)-15,""), ROW()-28)),"")</f>
        <v/>
      </c>
    </row>
    <row r="37" spans="2:17" ht="20" customHeight="1" thickBot="1" x14ac:dyDescent="0.25">
      <c r="B37" s="78" t="s">
        <v>82</v>
      </c>
      <c r="C37" s="79"/>
      <c r="D37" s="80"/>
      <c r="E37" s="81"/>
      <c r="F37" s="82"/>
      <c r="G37" s="81"/>
      <c r="H37" s="46" t="str">
        <f t="shared" si="0"/>
        <v/>
      </c>
      <c r="I37" s="40" t="str">
        <f t="shared" si="1"/>
        <v/>
      </c>
      <c r="J37" s="41" t="str" cm="1">
        <f t="array" ref="J37">IFERROR(_xlfn.IFS(AND(H37=1,I37=3),3,AND(H37=1,I37=2),2,AND(H37=1,I37=1),1,AND(H37=2,I37=1),4,AND(H37=2,I37=2),5,AND(H37=2,I37=3),6,AND(H37=3,I37=1),7,AND(H37=3,I37=2),8,AND(H37=3,I37=3),9),"")</f>
        <v/>
      </c>
      <c r="K37" s="44" t="str">
        <f t="shared" si="2"/>
        <v/>
      </c>
      <c r="M37" s="140"/>
      <c r="N37" s="133"/>
      <c r="O37" s="57" t="str" cm="1">
        <f t="array" ref="O37">IFERROR(INDEX($B$16:$B$45, SMALL(IF(4=$J$16:$J$46, ROW($B$16:$B$45)-15,""), ROW()-28)),"")</f>
        <v/>
      </c>
      <c r="P37" s="76" t="str" cm="1">
        <f t="array" ref="P37">IFERROR(INDEX($B$16:$B$45, SMALL(IF(5=$J$16:$J$46, ROW($B$16:$B$45)-15,""), ROW()-28)),"")</f>
        <v/>
      </c>
      <c r="Q37" s="58" t="str" cm="1">
        <f t="array" ref="Q37">IFERROR(INDEX($B$16:$B$45, SMALL(IF(6=$J$16:$J$46, ROW($B$16:$B$45)-15,""), ROW()-28)),"")</f>
        <v/>
      </c>
    </row>
    <row r="38" spans="2:17" ht="20" customHeight="1" thickBot="1" x14ac:dyDescent="0.25">
      <c r="B38" s="78" t="s">
        <v>82</v>
      </c>
      <c r="C38" s="79"/>
      <c r="D38" s="80"/>
      <c r="E38" s="81"/>
      <c r="F38" s="82"/>
      <c r="G38" s="81"/>
      <c r="H38" s="46" t="str">
        <f t="shared" si="0"/>
        <v/>
      </c>
      <c r="I38" s="40" t="str">
        <f t="shared" si="1"/>
        <v/>
      </c>
      <c r="J38" s="41" t="str" cm="1">
        <f t="array" ref="J38">IFERROR(_xlfn.IFS(AND(H38=1,I38=3),3,AND(H38=1,I38=2),2,AND(H38=1,I38=1),1,AND(H38=2,I38=1),4,AND(H38=2,I38=2),5,AND(H38=2,I38=3),6,AND(H38=3,I38=1),7,AND(H38=3,I38=2),8,AND(H38=3,I38=3),9),"")</f>
        <v/>
      </c>
      <c r="K38" s="44" t="str">
        <f t="shared" si="2"/>
        <v/>
      </c>
      <c r="M38" s="140"/>
      <c r="N38" s="133"/>
      <c r="O38" s="57" t="str" cm="1">
        <f t="array" ref="O38">IFERROR(INDEX($B$16:$B$45, SMALL(IF(4=$J$16:$J$46, ROW($B$16:$B$45)-15,""), ROW()-28)),"")</f>
        <v/>
      </c>
      <c r="P38" s="76" t="str" cm="1">
        <f t="array" ref="P38">IFERROR(INDEX($B$16:$B$45, SMALL(IF(5=$J$16:$J$46, ROW($B$16:$B$45)-15,""), ROW()-28)),"")</f>
        <v/>
      </c>
      <c r="Q38" s="58" t="str" cm="1">
        <f t="array" ref="Q38">IFERROR(INDEX($B$16:$B$45, SMALL(IF(6=$J$16:$J$46, ROW($B$16:$B$45)-15,""), ROW()-28)),"")</f>
        <v/>
      </c>
    </row>
    <row r="39" spans="2:17" ht="20" customHeight="1" thickBot="1" x14ac:dyDescent="0.25">
      <c r="B39" s="78" t="s">
        <v>82</v>
      </c>
      <c r="C39" s="79"/>
      <c r="D39" s="80"/>
      <c r="E39" s="81"/>
      <c r="F39" s="82"/>
      <c r="G39" s="81"/>
      <c r="H39" s="46" t="str">
        <f>IF(E39="","",ROUNDUP(AVERAGE(C39:E39),0))</f>
        <v/>
      </c>
      <c r="I39" s="40" t="str">
        <f t="shared" si="1"/>
        <v/>
      </c>
      <c r="J39" s="41" t="str" cm="1">
        <f t="array" ref="J39">IFERROR(_xlfn.IFS(AND(H39=1,I39=3),3,AND(H39=1,I39=2),2,AND(H39=1,I39=1),1,AND(H39=2,I39=1),4,AND(H39=2,I39=2),5,AND(H39=2,I39=3),6,AND(H39=3,I39=1),7,AND(H39=3,I39=2),8,AND(H39=3,I39=3),9),"")</f>
        <v/>
      </c>
      <c r="K39" s="44" t="str">
        <f t="shared" si="2"/>
        <v/>
      </c>
      <c r="M39" s="140"/>
      <c r="N39" s="133"/>
      <c r="O39" s="57" t="str" cm="1">
        <f t="array" ref="O39">IFERROR(INDEX($B$16:$B$45, SMALL(IF(4=$J$16:$J$46, ROW($B$16:$B$45)-15,""), ROW()-28)),"")</f>
        <v/>
      </c>
      <c r="P39" s="76" t="str" cm="1">
        <f t="array" ref="P39">IFERROR(INDEX($B$16:$B$45, SMALL(IF(5=$J$16:$J$46, ROW($B$16:$B$45)-15,""), ROW()-28)),"")</f>
        <v/>
      </c>
      <c r="Q39" s="58" t="str" cm="1">
        <f t="array" ref="Q39">IFERROR(INDEX($B$16:$B$45, SMALL(IF(6=$J$16:$J$46, ROW($B$16:$B$45)-15,""), ROW()-28)),"")</f>
        <v/>
      </c>
    </row>
    <row r="40" spans="2:17" ht="20" customHeight="1" thickBot="1" x14ac:dyDescent="0.25">
      <c r="B40" s="78" t="s">
        <v>82</v>
      </c>
      <c r="C40" s="79"/>
      <c r="D40" s="80"/>
      <c r="E40" s="81"/>
      <c r="F40" s="82"/>
      <c r="G40" s="81"/>
      <c r="H40" s="46" t="str">
        <f t="shared" si="0"/>
        <v/>
      </c>
      <c r="I40" s="40" t="str">
        <f t="shared" si="1"/>
        <v/>
      </c>
      <c r="J40" s="41" t="str" cm="1">
        <f t="array" ref="J40">IFERROR(_xlfn.IFS(AND(H40=1,I40=3),3,AND(H40=1,I40=2),2,AND(H40=1,I40=1),1,AND(H40=2,I40=1),4,AND(H40=2,I40=2),5,AND(H40=2,I40=3),6,AND(H40=3,I40=1),7,AND(H40=3,I40=2),8,AND(H40=3,I40=3),9),"")</f>
        <v/>
      </c>
      <c r="K40" s="44" t="str">
        <f t="shared" si="2"/>
        <v/>
      </c>
      <c r="M40" s="140"/>
      <c r="N40" s="133"/>
      <c r="O40" s="57" t="str" cm="1">
        <f t="array" ref="O40">IFERROR(INDEX($B$16:$B$45, SMALL(IF(4=$J$16:$J$46, ROW($B$16:$B$45)-15,""), ROW()-28)),"")</f>
        <v/>
      </c>
      <c r="P40" s="76" t="str" cm="1">
        <f t="array" ref="P40">IFERROR(INDEX($B$16:$B$45, SMALL(IF(5=$J$16:$J$46, ROW($B$16:$B$45)-15,""), ROW()-28)),"")</f>
        <v/>
      </c>
      <c r="Q40" s="58" t="str" cm="1">
        <f t="array" ref="Q40">IFERROR(INDEX($B$16:$B$45, SMALL(IF(6=$J$16:$J$46, ROW($B$16:$B$45)-15,""), ROW()-28)),"")</f>
        <v/>
      </c>
    </row>
    <row r="41" spans="2:17" ht="20" customHeight="1" thickBot="1" x14ac:dyDescent="0.25">
      <c r="B41" s="78" t="s">
        <v>82</v>
      </c>
      <c r="C41" s="79"/>
      <c r="D41" s="80"/>
      <c r="E41" s="81"/>
      <c r="F41" s="82"/>
      <c r="G41" s="81"/>
      <c r="H41" s="46" t="str">
        <f t="shared" si="0"/>
        <v/>
      </c>
      <c r="I41" s="40" t="str">
        <f t="shared" si="1"/>
        <v/>
      </c>
      <c r="J41" s="41" t="str" cm="1">
        <f t="array" ref="J41">IFERROR(_xlfn.IFS(AND(H41=1,I41=3),3,AND(H41=1,I41=2),2,AND(H41=1,I41=1),1,AND(H41=2,I41=1),4,AND(H41=2,I41=2),5,AND(H41=2,I41=3),6,AND(H41=3,I41=1),7,AND(H41=3,I41=2),8,AND(H41=3,I41=3),9),"")</f>
        <v/>
      </c>
      <c r="K41" s="44" t="str">
        <f t="shared" si="2"/>
        <v/>
      </c>
      <c r="M41" s="140"/>
      <c r="N41" s="133"/>
      <c r="O41" s="57" t="str" cm="1">
        <f t="array" ref="O41">IFERROR(INDEX($B$16:$B$45, SMALL(IF(4=$J$16:$J$46, ROW($B$16:$B$45)-15,""), ROW()-28)),"")</f>
        <v/>
      </c>
      <c r="P41" s="76" t="str" cm="1">
        <f t="array" ref="P41">IFERROR(INDEX($B$16:$B$45, SMALL(IF(5=$J$16:$J$46, ROW($B$16:$B$45)-15,""), ROW()-28)),"")</f>
        <v/>
      </c>
      <c r="Q41" s="58" t="str" cm="1">
        <f t="array" ref="Q41">IFERROR(INDEX($B$16:$B$45, SMALL(IF(6=$J$16:$J$46, ROW($B$16:$B$45)-15,""), ROW()-28)),"")</f>
        <v/>
      </c>
    </row>
    <row r="42" spans="2:17" ht="20" customHeight="1" thickBot="1" x14ac:dyDescent="0.25">
      <c r="B42" s="78" t="s">
        <v>82</v>
      </c>
      <c r="C42" s="79"/>
      <c r="D42" s="80"/>
      <c r="E42" s="81"/>
      <c r="F42" s="82"/>
      <c r="G42" s="81"/>
      <c r="H42" s="46" t="str">
        <f t="shared" si="0"/>
        <v/>
      </c>
      <c r="I42" s="40" t="str">
        <f t="shared" si="1"/>
        <v/>
      </c>
      <c r="J42" s="41" t="str" cm="1">
        <f t="array" ref="J42">IFERROR(_xlfn.IFS(AND(H42=1,I42=3),3,AND(H42=1,I42=2),2,AND(H42=1,I42=1),1,AND(H42=2,I42=1),4,AND(H42=2,I42=2),5,AND(H42=2,I42=3),6,AND(H42=3,I42=1),7,AND(H42=3,I42=2),8,AND(H42=3,I42=3),9),"")</f>
        <v/>
      </c>
      <c r="K42" s="44" t="str">
        <f t="shared" si="2"/>
        <v/>
      </c>
      <c r="M42" s="140"/>
      <c r="N42" s="133" t="s">
        <v>7</v>
      </c>
      <c r="O42" s="59"/>
      <c r="P42" s="77"/>
      <c r="Q42" s="60"/>
    </row>
    <row r="43" spans="2:17" ht="20" customHeight="1" thickBot="1" x14ac:dyDescent="0.25">
      <c r="B43" s="78" t="s">
        <v>82</v>
      </c>
      <c r="C43" s="79"/>
      <c r="D43" s="80"/>
      <c r="E43" s="81"/>
      <c r="F43" s="82"/>
      <c r="G43" s="81"/>
      <c r="H43" s="46" t="str">
        <f t="shared" si="0"/>
        <v/>
      </c>
      <c r="I43" s="40" t="str">
        <f t="shared" si="1"/>
        <v/>
      </c>
      <c r="J43" s="41" t="str" cm="1">
        <f t="array" ref="J43">IFERROR(_xlfn.IFS(AND(H43=1,I43=3),3,AND(H43=1,I43=2),2,AND(H43=1,I43=1),1,AND(H43=2,I43=1),4,AND(H43=2,I43=2),5,AND(H43=2,I43=3),6,AND(H43=3,I43=1),7,AND(H43=3,I43=2),8,AND(H43=3,I43=3),9),"")</f>
        <v/>
      </c>
      <c r="K43" s="44" t="str">
        <f t="shared" si="2"/>
        <v/>
      </c>
      <c r="M43" s="140"/>
      <c r="N43" s="133"/>
      <c r="O43" s="59" t="str" cm="1">
        <f t="array" ref="O43">IFERROR(INDEX($B$16:$B$45, SMALL(IF(7=$J$16:$J$46, ROW($B$16:$B$45)-15,""), ROW()-42)),"")</f>
        <v/>
      </c>
      <c r="P43" s="77" t="str" cm="1">
        <f t="array" ref="P43">IFERROR(INDEX($B$16:$B$45, SMALL(IF(8=$J$16:$J$46, ROW($B$16:$B$45)-15,""), ROW()-42)),"")</f>
        <v/>
      </c>
      <c r="Q43" s="60" t="str" cm="1">
        <f t="array" ref="Q43">IFERROR(INDEX($B$16:$B$45, SMALL(IF(9=$J$16:$J$46, ROW($B$16:$B$45)-15,""), ROW()-42)),"")</f>
        <v/>
      </c>
    </row>
    <row r="44" spans="2:17" ht="20" customHeight="1" thickBot="1" x14ac:dyDescent="0.25">
      <c r="B44" s="78" t="s">
        <v>82</v>
      </c>
      <c r="C44" s="79"/>
      <c r="D44" s="80"/>
      <c r="E44" s="81"/>
      <c r="F44" s="82"/>
      <c r="G44" s="81"/>
      <c r="H44" s="46" t="str">
        <f t="shared" si="0"/>
        <v/>
      </c>
      <c r="I44" s="40" t="str">
        <f t="shared" si="1"/>
        <v/>
      </c>
      <c r="J44" s="41" t="str" cm="1">
        <f t="array" ref="J44">IFERROR(_xlfn.IFS(AND(H44=1,I44=3),3,AND(H44=1,I44=2),2,AND(H44=1,I44=1),1,AND(H44=2,I44=1),4,AND(H44=2,I44=2),5,AND(H44=2,I44=3),6,AND(H44=3,I44=1),7,AND(H44=3,I44=2),8,AND(H44=3,I44=3),9),"")</f>
        <v/>
      </c>
      <c r="K44" s="44" t="str">
        <f t="shared" si="2"/>
        <v/>
      </c>
      <c r="M44" s="140"/>
      <c r="N44" s="133"/>
      <c r="O44" s="59" t="str" cm="1">
        <f t="array" ref="O44">IFERROR(INDEX($B$16:$B$45, SMALL(IF(7=$J$16:$J$46, ROW($B$16:$B$45)-15,""), ROW()-42)),"")</f>
        <v/>
      </c>
      <c r="P44" s="77" t="str" cm="1">
        <f t="array" ref="P44">IFERROR(INDEX($B$16:$B$45, SMALL(IF(8=$J$16:$J$46, ROW($B$16:$B$45)-15,""), ROW()-42)),"")</f>
        <v/>
      </c>
      <c r="Q44" s="60" t="str" cm="1">
        <f t="array" ref="Q44">IFERROR(INDEX($B$16:$B$45, SMALL(IF(9=$J$16:$J$46, ROW($B$16:$B$45)-15,""), ROW()-42)),"")</f>
        <v/>
      </c>
    </row>
    <row r="45" spans="2:17" ht="20" customHeight="1" thickBot="1" x14ac:dyDescent="0.25">
      <c r="B45" s="78" t="s">
        <v>82</v>
      </c>
      <c r="C45" s="79"/>
      <c r="D45" s="80"/>
      <c r="E45" s="81"/>
      <c r="F45" s="82"/>
      <c r="G45" s="81"/>
      <c r="H45" s="47" t="str">
        <f t="shared" si="0"/>
        <v/>
      </c>
      <c r="I45" s="42" t="str">
        <f t="shared" si="1"/>
        <v/>
      </c>
      <c r="J45" s="43" t="str" cm="1">
        <f t="array" ref="J45">IFERROR(_xlfn.IFS(AND(H45=1,I45=3),3,AND(H45=1,I45=2),2,AND(H45=1,I45=1),1,AND(H45=2,I45=1),4,AND(H45=2,I45=2),5,AND(H45=2,I45=3),6,AND(H45=3,I45=1),7,AND(H45=3,I45=2),8,AND(H45=3,I45=3),9),"")</f>
        <v/>
      </c>
      <c r="K45" s="45" t="str">
        <f t="shared" si="2"/>
        <v/>
      </c>
      <c r="M45" s="140"/>
      <c r="N45" s="133"/>
      <c r="O45" s="59" t="str" cm="1">
        <f t="array" ref="O45">IFERROR(INDEX($B$16:$B$45, SMALL(IF(7=$J$16:$J$46, ROW($B$16:$B$45)-15,""), ROW()-42)),"")</f>
        <v/>
      </c>
      <c r="P45" s="77" t="str" cm="1">
        <f t="array" ref="P45">IFERROR(INDEX($B$16:$B$45, SMALL(IF(8=$J$16:$J$46, ROW($B$16:$B$45)-15,""), ROW()-42)),"")</f>
        <v/>
      </c>
      <c r="Q45" s="60" t="str" cm="1">
        <f t="array" ref="Q45">IFERROR(INDEX($B$16:$B$45, SMALL(IF(9=$J$16:$J$46, ROW($B$16:$B$45)-15,""), ROW()-42)),"")</f>
        <v/>
      </c>
    </row>
    <row r="46" spans="2:17" ht="20" customHeight="1" thickBot="1" x14ac:dyDescent="0.25">
      <c r="C46" s="30"/>
      <c r="D46" s="30"/>
      <c r="E46" s="30"/>
      <c r="F46" s="30"/>
      <c r="G46" s="30"/>
      <c r="H46" s="29" t="e">
        <f>IF(#REF!="","",ROUNDUP(AVERAGE(#REF!),0))</f>
        <v>#REF!</v>
      </c>
      <c r="I46" s="29" t="e">
        <f>IF(#REF!="","",ROUNDUP(AVERAGE(#REF!),0))</f>
        <v>#REF!</v>
      </c>
      <c r="M46" s="140"/>
      <c r="N46" s="133"/>
      <c r="O46" s="59" t="str" cm="1">
        <f t="array" ref="O46">IFERROR(INDEX($B$16:$B$45, SMALL(IF(7=$J$16:$J$46, ROW($B$16:$B$45)-15,""), ROW()-42)),"")</f>
        <v/>
      </c>
      <c r="P46" s="77" t="str" cm="1">
        <f t="array" ref="P46">IFERROR(INDEX($B$16:$B$45, SMALL(IF(8=$J$16:$J$46, ROW($B$16:$B$45)-15,""), ROW()-42)),"")</f>
        <v/>
      </c>
      <c r="Q46" s="60" t="str" cm="1">
        <f t="array" ref="Q46">IFERROR(INDEX($B$16:$B$45, SMALL(IF(9=$J$16:$J$46, ROW($B$16:$B$45)-15,""), ROW()-42)),"")</f>
        <v/>
      </c>
    </row>
    <row r="47" spans="2:17" ht="20" customHeight="1" thickBot="1" x14ac:dyDescent="0.25">
      <c r="C47" s="30"/>
      <c r="D47" s="30"/>
      <c r="E47" s="30"/>
      <c r="F47" s="30"/>
      <c r="G47" s="30"/>
      <c r="H47" s="30"/>
      <c r="I47" s="30"/>
      <c r="J47" s="22" t="str" cm="1">
        <f t="array" ref="J47">IFERROR(_xlfn.IFS(AND(C46=1,G46=3),3,AND(C46=1,G46=2),2,AND(C46=1,G46=1),1,AND(C46=2,G46=1),4,AND(C46=2,G46=2),5,AND(C46=2,G46=3),6,AND(C46=3,G46=1),7,AND(C46=3,G46=2),8,AND(C46=3,G46=3),9),"")</f>
        <v/>
      </c>
      <c r="M47" s="140"/>
      <c r="N47" s="133"/>
      <c r="O47" s="59" t="str" cm="1">
        <f t="array" ref="O47">IFERROR(INDEX($B$16:$B$45, SMALL(IF(7=$J$16:$J$46, ROW($B$16:$B$45)-15,""), ROW()-42)),"")</f>
        <v/>
      </c>
      <c r="P47" s="77" t="str" cm="1">
        <f t="array" ref="P47">IFERROR(INDEX($B$16:$B$45, SMALL(IF(8=$J$16:$J$46, ROW($B$16:$B$45)-15,""), ROW()-42)),"")</f>
        <v/>
      </c>
      <c r="Q47" s="60" t="str" cm="1">
        <f t="array" ref="Q47">IFERROR(INDEX($B$16:$B$45, SMALL(IF(9=$J$16:$J$46, ROW($B$16:$B$45)-15,""), ROW()-42)),"")</f>
        <v/>
      </c>
    </row>
    <row r="48" spans="2:17" ht="20" customHeight="1" thickBot="1" x14ac:dyDescent="0.25">
      <c r="C48" s="30"/>
      <c r="D48" s="30"/>
      <c r="E48" s="30"/>
      <c r="F48" s="30"/>
      <c r="G48" s="30"/>
      <c r="H48" s="30"/>
      <c r="I48" s="30"/>
      <c r="J48" s="22" t="str" cm="1">
        <f t="array" ref="J48">IFERROR(_xlfn.IFS(AND(C47=1,G47=3),3,AND(C47=1,G47=2),2,AND(C47=1,G47=1),1,AND(C47=2,G47=1),4,AND(C47=2,G47=2),5,AND(C47=2,G47=3),6,AND(C47=3,G47=1),7,AND(C47=3,G47=2),8,AND(C47=3,G47=3),9),"")</f>
        <v/>
      </c>
      <c r="M48" s="140"/>
      <c r="N48" s="133"/>
      <c r="O48" s="59" t="str" cm="1">
        <f t="array" ref="O48">IFERROR(INDEX($B$16:$B$45, SMALL(IF(7=$J$16:$J$46, ROW($B$16:$B$45)-15,""), ROW()-42)),"")</f>
        <v/>
      </c>
      <c r="P48" s="77" t="str" cm="1">
        <f t="array" ref="P48">IFERROR(INDEX($B$16:$B$45, SMALL(IF(8=$J$16:$J$46, ROW($B$16:$B$45)-15,""), ROW()-42)),"")</f>
        <v/>
      </c>
      <c r="Q48" s="60" t="str" cm="1">
        <f t="array" ref="Q48">IFERROR(INDEX($B$16:$B$45, SMALL(IF(9=$J$16:$J$46, ROW($B$16:$B$45)-15,""), ROW()-42)),"")</f>
        <v/>
      </c>
    </row>
    <row r="49" spans="2:17" ht="20" customHeight="1" thickBot="1" x14ac:dyDescent="0.25">
      <c r="C49" s="30"/>
      <c r="D49" s="30"/>
      <c r="E49" s="30"/>
      <c r="F49" s="30"/>
      <c r="G49" s="30"/>
      <c r="H49" s="30"/>
      <c r="I49" s="30"/>
      <c r="M49" s="140"/>
      <c r="N49" s="133"/>
      <c r="O49" s="59" t="str" cm="1">
        <f t="array" ref="O49">IFERROR(INDEX($B$16:$B$45, SMALL(IF(7=$J$16:$J$46, ROW($B$16:$B$45)-15,""), ROW()-42)),"")</f>
        <v/>
      </c>
      <c r="P49" s="77" t="str" cm="1">
        <f t="array" ref="P49">IFERROR(INDEX($B$16:$B$45, SMALL(IF(8=$J$16:$J$46, ROW($B$16:$B$45)-15,""), ROW()-42)),"")</f>
        <v/>
      </c>
      <c r="Q49" s="60" t="str" cm="1">
        <f t="array" ref="Q49">IFERROR(INDEX($B$16:$B$45, SMALL(IF(9=$J$16:$J$46, ROW($B$16:$B$45)-15,""), ROW()-42)),"")</f>
        <v/>
      </c>
    </row>
    <row r="50" spans="2:17" ht="20" customHeight="1" thickBot="1" x14ac:dyDescent="0.25">
      <c r="B50" s="24" t="s">
        <v>2</v>
      </c>
      <c r="C50" s="31"/>
      <c r="D50" s="31"/>
      <c r="E50" s="31"/>
      <c r="F50" s="31"/>
      <c r="G50" s="36"/>
      <c r="H50" s="30"/>
      <c r="I50" s="30"/>
      <c r="J50" s="22" t="str" cm="1">
        <f t="array" ref="J50">IFERROR(_xlfn.IFS(AND(C49=1,G49=3),3,AND(C49=1,G49=2),2,AND(C49=1,G49=1),1,AND(C49=2,G49=1),4,AND(C49=2,G49=2),5,AND(C49=2,G49=3),6,AND(C49=3,G49=1),7,AND(C49=3,G49=2),8,AND(C49=3,G49=3),9),"")</f>
        <v/>
      </c>
      <c r="M50" s="140"/>
      <c r="N50" s="133"/>
      <c r="O50" s="59" t="str" cm="1">
        <f t="array" ref="O50">IFERROR(INDEX($B$16:$B$45, SMALL(IF(7=$J$16:$J$46, ROW($B$16:$B$45)-15,""), ROW()-42)),"")</f>
        <v/>
      </c>
      <c r="P50" s="77" t="str" cm="1">
        <f t="array" ref="P50">IFERROR(INDEX($B$16:$B$45, SMALL(IF(8=$J$16:$J$46, ROW($B$16:$B$45)-15,""), ROW()-42)),"")</f>
        <v/>
      </c>
      <c r="Q50" s="60" t="str" cm="1">
        <f t="array" ref="Q50">IFERROR(INDEX($B$16:$B$45, SMALL(IF(9=$J$16:$J$46, ROW($B$16:$B$45)-15,""), ROW()-42)),"")</f>
        <v/>
      </c>
    </row>
    <row r="51" spans="2:17" ht="20" customHeight="1" thickBot="1" x14ac:dyDescent="0.25">
      <c r="B51" s="27" t="s">
        <v>126</v>
      </c>
      <c r="D51" s="32"/>
      <c r="E51" s="32"/>
      <c r="F51" s="33"/>
      <c r="G51" s="34"/>
      <c r="H51" s="31"/>
      <c r="I51" s="31"/>
      <c r="J51" s="34"/>
      <c r="K51" s="36"/>
      <c r="M51" s="140"/>
      <c r="N51" s="133"/>
      <c r="O51" s="59" t="str" cm="1">
        <f t="array" ref="O51">IFERROR(INDEX($B$16:$B$45, SMALL(IF(7=$J$16:$J$46, ROW($B$16:$B$45)-15,""), ROW()-42)),"")</f>
        <v/>
      </c>
      <c r="P51" s="77" t="str" cm="1">
        <f t="array" ref="P51">IFERROR(INDEX($B$16:$B$45, SMALL(IF(8=$J$16:$J$46, ROW($B$16:$B$45)-15,""), ROW()-42)),"")</f>
        <v/>
      </c>
      <c r="Q51" s="60" t="str" cm="1">
        <f t="array" ref="Q51">IFERROR(INDEX($B$16:$B$45, SMALL(IF(9=$J$16:$J$46, ROW($B$16:$B$45)-15,""), ROW()-42)),"")</f>
        <v/>
      </c>
    </row>
    <row r="52" spans="2:17" ht="20" customHeight="1" thickBot="1" x14ac:dyDescent="0.25">
      <c r="B52" s="27" t="s">
        <v>81</v>
      </c>
      <c r="D52" s="27"/>
      <c r="E52" s="27"/>
      <c r="F52" s="33"/>
      <c r="G52" s="34"/>
      <c r="H52" s="34"/>
      <c r="I52" s="34"/>
      <c r="J52" s="34"/>
      <c r="K52" s="34"/>
      <c r="M52" s="140"/>
      <c r="N52" s="133"/>
      <c r="O52" s="59" t="str" cm="1">
        <f t="array" ref="O52">IFERROR(INDEX($B$16:$B$45, SMALL(IF(7=$J$16:$J$46, ROW($B$16:$B$45)-15,""), ROW()-42)),"")</f>
        <v/>
      </c>
      <c r="P52" s="77" t="str" cm="1">
        <f t="array" ref="P52">IFERROR(INDEX($B$16:$B$45, SMALL(IF(8=$J$16:$J$46, ROW($B$16:$B$45)-15,""), ROW()-42)),"")</f>
        <v/>
      </c>
      <c r="Q52" s="60" t="str" cm="1">
        <f t="array" ref="Q52">IFERROR(INDEX($B$16:$B$45, SMALL(IF(9=$J$16:$J$46, ROW($B$16:$B$45)-15,""), ROW()-42)),"")</f>
        <v/>
      </c>
    </row>
    <row r="53" spans="2:17" ht="20" customHeight="1" thickBot="1" x14ac:dyDescent="0.25">
      <c r="B53" s="27" t="s">
        <v>112</v>
      </c>
      <c r="D53" s="27"/>
      <c r="E53" s="27"/>
      <c r="F53" s="33"/>
      <c r="H53" s="34"/>
      <c r="I53" s="34"/>
      <c r="J53" s="34"/>
      <c r="K53" s="34"/>
      <c r="M53" s="140"/>
      <c r="N53" s="133"/>
      <c r="O53" s="59" t="str" cm="1">
        <f t="array" ref="O53">IFERROR(INDEX($B$16:$B$45, SMALL(IF(7=$J$16:$J$46, ROW($B$16:$B$45)-15,""), ROW()-42)),"")</f>
        <v/>
      </c>
      <c r="P53" s="77" t="str" cm="1">
        <f t="array" ref="P53">IFERROR(INDEX($B$16:$B$45, SMALL(IF(8=$J$16:$J$46, ROW($B$16:$B$45)-15,""), ROW()-42)),"")</f>
        <v/>
      </c>
      <c r="Q53" s="60" t="str" cm="1">
        <f t="array" ref="Q53">IFERROR(INDEX($B$16:$B$45, SMALL(IF(9=$J$16:$J$46, ROW($B$16:$B$45)-15,""), ROW()-42)),"")</f>
        <v/>
      </c>
    </row>
    <row r="54" spans="2:17" ht="20" customHeight="1" thickBot="1" x14ac:dyDescent="0.25">
      <c r="B54" s="27" t="s">
        <v>113</v>
      </c>
      <c r="D54" s="27"/>
      <c r="E54" s="27"/>
      <c r="F54" s="33"/>
      <c r="G54" s="34"/>
      <c r="H54" s="34"/>
      <c r="I54" s="34"/>
      <c r="J54" s="34"/>
      <c r="K54" s="34"/>
      <c r="M54" s="140"/>
      <c r="N54" s="133"/>
      <c r="O54" s="59" t="str" cm="1">
        <f t="array" ref="O54">IFERROR(INDEX($B$16:$B$45, SMALL(IF(7=$J$16:$J$46, ROW($B$16:$B$45)-15,""), ROW()-42)),"")</f>
        <v/>
      </c>
      <c r="P54" s="77" t="str" cm="1">
        <f t="array" ref="P54">IFERROR(INDEX($B$16:$B$45, SMALL(IF(8=$J$16:$J$46, ROW($B$16:$B$45)-15,""), ROW()-42)),"")</f>
        <v/>
      </c>
      <c r="Q54" s="60" t="str" cm="1">
        <f t="array" ref="Q54">IFERROR(INDEX($B$16:$B$45, SMALL(IF(9=$J$16:$J$46, ROW($B$16:$B$45)-15,""), ROW()-42)),"")</f>
        <v/>
      </c>
    </row>
    <row r="55" spans="2:17" ht="20" customHeight="1" thickBot="1" x14ac:dyDescent="0.25">
      <c r="H55" s="34"/>
      <c r="I55" s="34"/>
      <c r="J55" s="34"/>
      <c r="K55" s="34"/>
      <c r="M55" s="140"/>
      <c r="N55" s="133"/>
      <c r="O55" s="61" t="str" cm="1">
        <f t="array" ref="O55">IFERROR(INDEX($B$16:$B$45, SMALL(IF(7=$J$16:$J$46, ROW($B$16:$B$45)-15,""), ROW()-42)),"")</f>
        <v/>
      </c>
      <c r="P55" s="62" t="str" cm="1">
        <f t="array" ref="P55">IFERROR(INDEX($B$16:$B$45, SMALL(IF(8=$J$16:$J$46, ROW($B$16:$B$45)-15,""), ROW()-42)),"")</f>
        <v/>
      </c>
      <c r="Q55" s="63" t="str" cm="1">
        <f t="array" ref="Q55">IFERROR(INDEX($B$16:$B$45, SMALL(IF(9=$J$16:$J$46, ROW($B$16:$B$45)-15,""), ROW()-42)),"")</f>
        <v/>
      </c>
    </row>
    <row r="56" spans="2:17" ht="20" customHeight="1" x14ac:dyDescent="0.2">
      <c r="B56" s="27" t="s">
        <v>137</v>
      </c>
    </row>
    <row r="57" spans="2:17" ht="20" customHeight="1" x14ac:dyDescent="0.2"/>
    <row r="58" spans="2:17" ht="20" customHeight="1" x14ac:dyDescent="0.2"/>
    <row r="59" spans="2:17" ht="20" customHeight="1" x14ac:dyDescent="0.2"/>
    <row r="60" spans="2:17" ht="20" customHeight="1" x14ac:dyDescent="0.2"/>
    <row r="61" spans="2:17" ht="20" customHeight="1" x14ac:dyDescent="0.2"/>
    <row r="62" spans="2:17" ht="20" customHeight="1" x14ac:dyDescent="0.2"/>
    <row r="63" spans="2:17" ht="20" customHeight="1" x14ac:dyDescent="0.2"/>
    <row r="64" spans="2:17" ht="20" customHeight="1" x14ac:dyDescent="0.2"/>
    <row r="65" spans="1:16" ht="20" customHeight="1" x14ac:dyDescent="0.2"/>
    <row r="68" spans="1:16" x14ac:dyDescent="0.2">
      <c r="M68" s="34"/>
      <c r="N68" s="34"/>
      <c r="O68" s="34"/>
      <c r="P68" s="34"/>
    </row>
    <row r="70" spans="1:16" ht="15" customHeight="1" x14ac:dyDescent="0.2"/>
    <row r="71" spans="1:16" ht="20" customHeight="1" x14ac:dyDescent="0.2"/>
    <row r="72" spans="1:16" ht="20" customHeight="1" x14ac:dyDescent="0.2">
      <c r="A72" s="35"/>
    </row>
    <row r="73" spans="1:16" ht="20" customHeight="1" x14ac:dyDescent="0.2">
      <c r="A73" s="35"/>
    </row>
    <row r="74" spans="1:16" ht="20" customHeight="1" x14ac:dyDescent="0.2">
      <c r="A74" s="35"/>
    </row>
  </sheetData>
  <mergeCells count="17">
    <mergeCell ref="Q12:Q13"/>
    <mergeCell ref="N42:N55"/>
    <mergeCell ref="B10:J10"/>
    <mergeCell ref="M10:Q10"/>
    <mergeCell ref="O11:Q11"/>
    <mergeCell ref="M14:M55"/>
    <mergeCell ref="N14:N27"/>
    <mergeCell ref="N28:N41"/>
    <mergeCell ref="C11:E11"/>
    <mergeCell ref="F11:G11"/>
    <mergeCell ref="B12:B15"/>
    <mergeCell ref="H11:H15"/>
    <mergeCell ref="I11:I15"/>
    <mergeCell ref="J11:J15"/>
    <mergeCell ref="K11:K15"/>
    <mergeCell ref="O12:O13"/>
    <mergeCell ref="P12:P13"/>
  </mergeCells>
  <phoneticPr fontId="7" type="noConversion"/>
  <conditionalFormatting sqref="M8">
    <cfRule type="colorScale" priority="14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15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">
    <cfRule type="colorScale" priority="17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C16:G45">
    <cfRule type="containsBlanks" dxfId="235" priority="8">
      <formula>LEN(TRIM(C16))=0</formula>
    </cfRule>
    <cfRule type="cellIs" dxfId="234" priority="10" operator="equal">
      <formula>3</formula>
    </cfRule>
    <cfRule type="cellIs" dxfId="233" priority="11" operator="equal">
      <formula>3</formula>
    </cfRule>
    <cfRule type="cellIs" dxfId="232" priority="12" operator="equal">
      <formula>2</formula>
    </cfRule>
    <cfRule type="cellIs" dxfId="231" priority="13" operator="equal">
      <formula>1</formula>
    </cfRule>
  </conditionalFormatting>
  <conditionalFormatting sqref="B16:B45">
    <cfRule type="cellIs" dxfId="230" priority="9" operator="equal">
      <formula>"[Enter role/skill]"</formula>
    </cfRule>
  </conditionalFormatting>
  <conditionalFormatting sqref="B51:B52">
    <cfRule type="colorScale" priority="1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2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:D53">
    <cfRule type="colorScale" priority="4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5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:D53 B51:B52">
    <cfRule type="colorScale" priority="7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H47:I51 L70 K51 G16:G50">
    <cfRule type="colorScale" priority="381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382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7:I51 L70 K51 C16:G50">
    <cfRule type="colorScale" priority="396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C16:F50">
    <cfRule type="colorScale" priority="402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403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H47:I51" xr:uid="{E57F0760-0D96-AA4D-94F1-BE507865CEB3}">
      <formula1>"1,2,3,"</formula1>
    </dataValidation>
    <dataValidation type="list" allowBlank="1" showInputMessage="1" showErrorMessage="1" sqref="C16:G45" xr:uid="{FACA3499-D0EA-F844-BE6B-A6F8D8CE7F01}">
      <formula1>"1,2,3"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05BC-49E3-0140-8BAD-740AE86EDBF5}">
  <dimension ref="B1:P176"/>
  <sheetViews>
    <sheetView showGridLines="0" topLeftCell="A4" zoomScale="85" zoomScaleNormal="85" workbookViewId="0">
      <selection activeCell="E15" sqref="E15:E16"/>
    </sheetView>
  </sheetViews>
  <sheetFormatPr baseColWidth="10" defaultRowHeight="16" x14ac:dyDescent="0.2"/>
  <cols>
    <col min="1" max="1" width="7.83203125" style="22" customWidth="1"/>
    <col min="2" max="3" width="26.83203125" style="22" customWidth="1"/>
    <col min="4" max="5" width="25.83203125" style="22" customWidth="1"/>
    <col min="6" max="6" width="4.83203125" style="22" customWidth="1"/>
    <col min="7" max="9" width="24.83203125" style="22" customWidth="1"/>
    <col min="10" max="10" width="30.83203125" style="22" customWidth="1"/>
    <col min="11" max="11" width="46.5" style="22" customWidth="1"/>
    <col min="12" max="12" width="31.5" style="22" hidden="1" customWidth="1"/>
    <col min="13" max="13" width="23.83203125" style="22" hidden="1" customWidth="1"/>
    <col min="14" max="14" width="31.1640625" style="22" hidden="1" customWidth="1"/>
    <col min="15" max="15" width="21.5" style="22" hidden="1" customWidth="1"/>
    <col min="16" max="19" width="0" style="22" hidden="1" customWidth="1"/>
    <col min="20" max="16384" width="10.83203125" style="22"/>
  </cols>
  <sheetData>
    <row r="1" spans="2:15" ht="15.75" customHeight="1" x14ac:dyDescent="0.2"/>
    <row r="2" spans="2:15" ht="15.75" customHeight="1" x14ac:dyDescent="0.2"/>
    <row r="3" spans="2:15" ht="15.75" customHeight="1" x14ac:dyDescent="0.2"/>
    <row r="4" spans="2:15" ht="15.75" customHeight="1" x14ac:dyDescent="0.2"/>
    <row r="6" spans="2:15" ht="30" x14ac:dyDescent="0.3">
      <c r="B6" s="23" t="s">
        <v>61</v>
      </c>
      <c r="C6" s="23"/>
      <c r="D6" s="23"/>
      <c r="E6" s="23"/>
      <c r="F6" s="23"/>
    </row>
    <row r="7" spans="2:15" ht="15.75" customHeight="1" x14ac:dyDescent="0.2"/>
    <row r="8" spans="2:15" ht="16.5" customHeight="1" x14ac:dyDescent="0.2">
      <c r="B8" s="25" t="s">
        <v>136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2:15" ht="16.5" customHeight="1" thickBot="1" x14ac:dyDescent="0.2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</row>
    <row r="10" spans="2:15" ht="16.5" customHeight="1" x14ac:dyDescent="0.2">
      <c r="B10" s="171" t="s">
        <v>71</v>
      </c>
      <c r="C10" s="172"/>
      <c r="D10" s="172"/>
      <c r="E10" s="173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2:15" ht="16.5" customHeight="1" x14ac:dyDescent="0.2">
      <c r="B11" s="174"/>
      <c r="C11" s="175"/>
      <c r="D11" s="175"/>
      <c r="E11" s="176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5" ht="63" customHeight="1" x14ac:dyDescent="0.2">
      <c r="B12" s="177" t="s">
        <v>127</v>
      </c>
      <c r="C12" s="178"/>
      <c r="D12" s="178"/>
      <c r="E12" s="179"/>
      <c r="F12" s="83"/>
      <c r="G12" s="83"/>
      <c r="H12" s="83"/>
      <c r="K12" s="25"/>
      <c r="L12" s="25"/>
      <c r="M12" s="25"/>
      <c r="N12" s="25"/>
      <c r="O12" s="26"/>
    </row>
    <row r="13" spans="2:15" ht="30" customHeight="1" x14ac:dyDescent="0.2">
      <c r="B13" s="180" t="s">
        <v>84</v>
      </c>
      <c r="C13" s="182" t="str">
        <f>(IF('Hide - Metrics Calculation'!$A$3=0,"Results will be calculated automatically",'Hide - Metrics Calculation'!$E$3/'Hide - Metrics Calculation'!$A$3*1))</f>
        <v>Results will be calculated automatically</v>
      </c>
      <c r="D13" s="184" t="s">
        <v>86</v>
      </c>
      <c r="E13" s="185" t="str">
        <f>IF('Hide - Metrics Calculation'!D37=0,"Results will be calculated automatically",(ROUNDUP(AVERAGE('Hide - Metrics Calculation'!$D$7:$D$36),1)))</f>
        <v>Results will be calculated automatically</v>
      </c>
      <c r="F13" s="83"/>
      <c r="G13" s="83"/>
      <c r="H13" s="83"/>
      <c r="K13" s="25"/>
      <c r="L13" s="25"/>
      <c r="M13" s="25"/>
      <c r="N13" s="26"/>
    </row>
    <row r="14" spans="2:15" ht="35" customHeight="1" x14ac:dyDescent="0.2">
      <c r="B14" s="180"/>
      <c r="C14" s="182"/>
      <c r="D14" s="184"/>
      <c r="E14" s="185"/>
      <c r="F14" s="83"/>
      <c r="G14" s="83"/>
      <c r="H14" s="83"/>
      <c r="K14" s="25"/>
      <c r="L14" s="25"/>
      <c r="M14" s="25"/>
      <c r="N14" s="26"/>
    </row>
    <row r="15" spans="2:15" ht="30" customHeight="1" x14ac:dyDescent="0.2">
      <c r="B15" s="180" t="s">
        <v>85</v>
      </c>
      <c r="C15" s="182" t="str">
        <f>(IF('Hide - Metrics Calculation'!$A$3=0,"Results will be calculated automatically",'Hide - Metrics Calculation'!$H$37/'Hide - Metrics Calculation'!$E$3*1))</f>
        <v>Results will be calculated automatically</v>
      </c>
      <c r="D15" s="184" t="s">
        <v>143</v>
      </c>
      <c r="E15" s="185" t="str">
        <f>IF('Hide - Metrics Calculation'!F37=0,"Results will be calculated automatically",'Hide - Metrics Calculation'!$F$37)</f>
        <v>Results will be calculated automatically</v>
      </c>
      <c r="F15" s="83"/>
      <c r="G15" s="83"/>
      <c r="H15" s="83"/>
      <c r="K15" s="25"/>
      <c r="L15" s="25"/>
      <c r="M15" s="25"/>
      <c r="N15" s="26"/>
    </row>
    <row r="16" spans="2:15" ht="37" customHeight="1" thickBot="1" x14ac:dyDescent="0.25">
      <c r="B16" s="181"/>
      <c r="C16" s="183"/>
      <c r="D16" s="186"/>
      <c r="E16" s="187"/>
      <c r="F16" s="83"/>
      <c r="G16" s="83"/>
      <c r="H16" s="83"/>
      <c r="K16" s="25"/>
      <c r="L16" s="25"/>
      <c r="M16" s="25"/>
      <c r="N16" s="26"/>
    </row>
    <row r="17" spans="2:15" ht="16.5" customHeight="1" x14ac:dyDescent="0.2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</row>
    <row r="18" spans="2:15" ht="16.5" customHeight="1" thickBot="1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</row>
    <row r="19" spans="2:15" ht="47" customHeight="1" x14ac:dyDescent="0.2">
      <c r="B19" s="188" t="s">
        <v>83</v>
      </c>
      <c r="C19" s="189"/>
      <c r="D19" s="189"/>
      <c r="E19" s="190"/>
      <c r="G19" s="188" t="s">
        <v>60</v>
      </c>
      <c r="H19" s="189"/>
      <c r="I19" s="189"/>
      <c r="J19" s="189"/>
      <c r="K19" s="190"/>
      <c r="L19" s="25"/>
      <c r="M19" s="25"/>
      <c r="N19" s="25"/>
      <c r="O19" s="26"/>
    </row>
    <row r="20" spans="2:15" ht="32" customHeight="1" x14ac:dyDescent="0.2">
      <c r="B20" s="170" t="s">
        <v>3</v>
      </c>
      <c r="C20" s="169" t="s">
        <v>18</v>
      </c>
      <c r="D20" s="169" t="s">
        <v>59</v>
      </c>
      <c r="E20" s="168"/>
      <c r="F20" s="25"/>
      <c r="G20" s="170" t="s">
        <v>40</v>
      </c>
      <c r="H20" s="169" t="s">
        <v>38</v>
      </c>
      <c r="I20" s="169" t="s">
        <v>88</v>
      </c>
      <c r="J20" s="169" t="s">
        <v>15</v>
      </c>
      <c r="K20" s="168" t="s">
        <v>21</v>
      </c>
      <c r="L20" s="25"/>
      <c r="M20" s="25"/>
      <c r="N20" s="25"/>
      <c r="O20" s="26"/>
    </row>
    <row r="21" spans="2:15" ht="44" customHeight="1" thickBot="1" x14ac:dyDescent="0.25">
      <c r="B21" s="170"/>
      <c r="C21" s="169"/>
      <c r="D21" s="98" t="s">
        <v>87</v>
      </c>
      <c r="E21" s="99" t="s">
        <v>46</v>
      </c>
      <c r="F21" s="25"/>
      <c r="G21" s="170"/>
      <c r="H21" s="169"/>
      <c r="I21" s="169"/>
      <c r="J21" s="169"/>
      <c r="K21" s="168"/>
      <c r="L21" s="25"/>
      <c r="M21" s="25"/>
      <c r="N21" s="25"/>
      <c r="O21" s="26"/>
    </row>
    <row r="22" spans="2:15" ht="18" customHeight="1" thickBot="1" x14ac:dyDescent="0.25">
      <c r="B22" s="158" t="str">
        <f>IF('Survey + Heat Map '!B16="[Enter role/skill]","Role/skill will be populated automatically after you complete the role/skill identification survey",'Survey + Heat Map '!B16)</f>
        <v>Role/skill will be populated automatically after you complete the role/skill identification survey</v>
      </c>
      <c r="C22" s="162" t="str" cm="1">
        <f t="array" ref="C22">_xlfn.IFS('Survey + Heat Map '!J16="","Description will be populated automatically after you complete the role/skill identification survey",'Survey + Heat Map '!J16=1,"Role/skill isn't critical and talent isn't scarce or hard to find",'Survey + Heat Map '!J16=2,"Role/skill isn't critical but talent is somewhat scarce or hard to find",'Survey + Heat Map '!J16=3,"Role/skill isn't critical but talent is scarce or hard to find",'Survey + Heat Map '!J16=4,"Role/skill is somewhat critical but talent isn't scarce or hard to find",'Survey + Heat Map '!J16=5,"Role/skill is somewhat critical and talent is somewhat scarce or hard to find",'Survey + Heat Map '!J16=6,"Role/skill is somewhat critical and talent is scarce or hard to find",'Survey + Heat Map '!J16=7,"Role/skill is critical but talent isn't scarce or hard to find",'Survey + Heat Map '!J16=8,"Role/skill is critical and talent is somewhat scarce or hard to find",'Survey + Heat Map '!J16=9,"Role/skill is critical and talent is scarce or hard to find")</f>
        <v>Description will be populated automatically after you complete the role/skill identification survey</v>
      </c>
      <c r="D22" s="162"/>
      <c r="E22" s="166" t="str" cm="1">
        <f t="array" ref="E22">_xlfn.IFS(D22="","Next steps will be populated automatically after you fill in Column D",D22="yes","Fill in the succession plan details for this role.",D22="no","Work on a succession plan for this role/skill.")</f>
        <v>Next steps will be populated automatically after you fill in Column D</v>
      </c>
      <c r="F22" s="25"/>
      <c r="G22" s="160" t="s">
        <v>13</v>
      </c>
      <c r="H22" s="164" t="s">
        <v>39</v>
      </c>
      <c r="I22" s="162"/>
      <c r="J22" s="106" t="s">
        <v>105</v>
      </c>
      <c r="K22" s="108"/>
      <c r="L22" s="87" t="s">
        <v>68</v>
      </c>
      <c r="M22" s="84">
        <f>COUNTIFS(J22:J26,"&lt;&gt;[Enter candidate 1 name]",J22:J26,"&lt;&gt;[Enter candidate 2 name]",J22:J26,"&lt;&gt;[Enter candidate 3 name]",J22:J26,"&lt;&gt;[Enter candidate 4 name]",J22:J26,"&lt;&gt;[Enter candidate 5 name]",J22:J26,"&lt;&gt;")</f>
        <v>0</v>
      </c>
      <c r="N22" s="85" t="s">
        <v>69</v>
      </c>
      <c r="O22" s="86">
        <f>COUNTIF(K22:K26,"Candidate will be ready in less than a year")</f>
        <v>0</v>
      </c>
    </row>
    <row r="23" spans="2:15" ht="18" customHeight="1" x14ac:dyDescent="0.2">
      <c r="B23" s="158"/>
      <c r="C23" s="162"/>
      <c r="D23" s="162"/>
      <c r="E23" s="166"/>
      <c r="F23" s="25"/>
      <c r="G23" s="160"/>
      <c r="H23" s="164"/>
      <c r="I23" s="162"/>
      <c r="J23" s="106" t="s">
        <v>106</v>
      </c>
      <c r="K23" s="108"/>
      <c r="L23" s="25"/>
      <c r="M23" s="25"/>
      <c r="N23" s="25"/>
      <c r="O23" s="26"/>
    </row>
    <row r="24" spans="2:15" ht="18" customHeight="1" x14ac:dyDescent="0.2">
      <c r="B24" s="158"/>
      <c r="C24" s="162"/>
      <c r="D24" s="162"/>
      <c r="E24" s="166"/>
      <c r="F24" s="25"/>
      <c r="G24" s="160"/>
      <c r="H24" s="164"/>
      <c r="I24" s="162"/>
      <c r="J24" s="106" t="s">
        <v>107</v>
      </c>
      <c r="K24" s="108"/>
      <c r="L24" s="25"/>
      <c r="M24" s="25"/>
      <c r="N24" s="25"/>
      <c r="O24" s="26"/>
    </row>
    <row r="25" spans="2:15" ht="18" customHeight="1" x14ac:dyDescent="0.2">
      <c r="B25" s="158"/>
      <c r="C25" s="162"/>
      <c r="D25" s="162"/>
      <c r="E25" s="166"/>
      <c r="F25" s="25"/>
      <c r="G25" s="160"/>
      <c r="H25" s="164"/>
      <c r="I25" s="162"/>
      <c r="J25" s="106" t="s">
        <v>108</v>
      </c>
      <c r="K25" s="108"/>
      <c r="L25" s="25"/>
      <c r="M25" s="25"/>
      <c r="N25" s="25"/>
      <c r="O25" s="26"/>
    </row>
    <row r="26" spans="2:15" ht="18" customHeight="1" thickBot="1" x14ac:dyDescent="0.25">
      <c r="B26" s="158"/>
      <c r="C26" s="162"/>
      <c r="D26" s="162"/>
      <c r="E26" s="166"/>
      <c r="F26" s="25"/>
      <c r="G26" s="160"/>
      <c r="H26" s="164"/>
      <c r="I26" s="162"/>
      <c r="J26" s="106" t="s">
        <v>109</v>
      </c>
      <c r="K26" s="108"/>
      <c r="L26" s="25"/>
      <c r="M26" s="25"/>
      <c r="N26" s="25"/>
      <c r="O26" s="26"/>
    </row>
    <row r="27" spans="2:15" ht="18" customHeight="1" thickBot="1" x14ac:dyDescent="0.25">
      <c r="B27" s="158" t="str">
        <f>IF('Survey + Heat Map '!B17="[Enter role/skill]","Role/skill will be populated automatically after you complete the role/skill identification survey",'Survey + Heat Map '!B17)</f>
        <v>Role/skill will be populated automatically after you complete the role/skill identification survey</v>
      </c>
      <c r="C27" s="162" t="str" cm="1">
        <f t="array" ref="C27">_xlfn.IFS('Survey + Heat Map '!J17="","Description will be populated automatically after you complete the role/skill identification survey",'Survey + Heat Map '!J17=1,"Role/skill isn't critical and talent isn't scarce or hard to find",'Survey + Heat Map '!J17=2,"Role/skill isn't critical but talent is somewhat scarce or hard to find",'Survey + Heat Map '!J17=3,"Role/skill isn't critical but talent is scarce or hard to find",'Survey + Heat Map '!J17=4,"Role/skill is somewhat critical but talent isn't scarce or hard to find",'Survey + Heat Map '!J17=5,"Role/skill is somewhat critical and talent is somewhat scarce or hard to find",'Survey + Heat Map '!J17=6,"Role/skill is somewhat critical and talent is scarce or hard to find",'Survey + Heat Map '!J17=7,"Role/skill is critical but talent isn't scarce or hard to find",'Survey + Heat Map '!J17=8,"Role/skill is critical and talent is somewhat scarce or hard to find",'Survey + Heat Map '!J17=9,"Role/skill is critical and talent is scarce or hard to find")</f>
        <v>Description will be populated automatically after you complete the role/skill identification survey</v>
      </c>
      <c r="D27" s="162"/>
      <c r="E27" s="166" t="str" cm="1">
        <f t="array" ref="E27">_xlfn.IFS(D27="","Next steps will be populated automatically after you fill in Column D",D27="yes","Fill in the succession plan details for this role.",D27="no","Work on a succession plan for this role/skill.")</f>
        <v>Next steps will be populated automatically after you fill in Column D</v>
      </c>
      <c r="F27" s="25"/>
      <c r="G27" s="160" t="s">
        <v>13</v>
      </c>
      <c r="H27" s="164" t="s">
        <v>39</v>
      </c>
      <c r="I27" s="162"/>
      <c r="J27" s="106" t="s">
        <v>105</v>
      </c>
      <c r="K27" s="108"/>
      <c r="L27" s="87" t="s">
        <v>68</v>
      </c>
      <c r="M27" s="84">
        <f>COUNTIFS(J27:J31,"&lt;&gt;[Enter candidate 1 name]",J27:J31,"&lt;&gt;[Enter candidate 2 name]",J27:J31,"&lt;&gt;[Enter candidate 3 name]",J27:J31,"&lt;&gt;[Enter candidate 4 name]",J27:J31,"&lt;&gt;[Enter candidate 5 name]",J27:J31,"&lt;&gt;")</f>
        <v>0</v>
      </c>
      <c r="N27" s="85" t="s">
        <v>69</v>
      </c>
      <c r="O27" s="86">
        <f>COUNTIF(K27:K31,"Candidate will be ready in less than a year")</f>
        <v>0</v>
      </c>
    </row>
    <row r="28" spans="2:15" ht="18" customHeight="1" x14ac:dyDescent="0.2">
      <c r="B28" s="158"/>
      <c r="C28" s="162"/>
      <c r="D28" s="162"/>
      <c r="E28" s="166"/>
      <c r="F28" s="25"/>
      <c r="G28" s="160"/>
      <c r="H28" s="164"/>
      <c r="I28" s="162"/>
      <c r="J28" s="106" t="s">
        <v>106</v>
      </c>
      <c r="K28" s="108"/>
      <c r="L28" s="25"/>
      <c r="M28" s="25"/>
      <c r="N28" s="25"/>
      <c r="O28" s="26"/>
    </row>
    <row r="29" spans="2:15" ht="18" customHeight="1" x14ac:dyDescent="0.2">
      <c r="B29" s="158"/>
      <c r="C29" s="162"/>
      <c r="D29" s="162"/>
      <c r="E29" s="166"/>
      <c r="F29" s="25"/>
      <c r="G29" s="160"/>
      <c r="H29" s="164"/>
      <c r="I29" s="162"/>
      <c r="J29" s="106" t="s">
        <v>107</v>
      </c>
      <c r="K29" s="108"/>
      <c r="L29" s="25"/>
      <c r="M29" s="25"/>
      <c r="N29" s="25"/>
      <c r="O29" s="26"/>
    </row>
    <row r="30" spans="2:15" ht="18" customHeight="1" x14ac:dyDescent="0.2">
      <c r="B30" s="158"/>
      <c r="C30" s="162"/>
      <c r="D30" s="162"/>
      <c r="E30" s="166"/>
      <c r="F30" s="25"/>
      <c r="G30" s="160"/>
      <c r="H30" s="164"/>
      <c r="I30" s="162"/>
      <c r="J30" s="106" t="s">
        <v>108</v>
      </c>
      <c r="K30" s="108"/>
      <c r="L30" s="25"/>
      <c r="M30" s="25"/>
      <c r="N30" s="25"/>
      <c r="O30" s="26"/>
    </row>
    <row r="31" spans="2:15" ht="18" customHeight="1" thickBot="1" x14ac:dyDescent="0.25">
      <c r="B31" s="158"/>
      <c r="C31" s="162"/>
      <c r="D31" s="162"/>
      <c r="E31" s="166"/>
      <c r="F31" s="25"/>
      <c r="G31" s="160"/>
      <c r="H31" s="164"/>
      <c r="I31" s="162"/>
      <c r="J31" s="106" t="s">
        <v>109</v>
      </c>
      <c r="K31" s="108"/>
      <c r="L31" s="25"/>
      <c r="M31" s="25"/>
      <c r="N31" s="25"/>
      <c r="O31" s="26"/>
    </row>
    <row r="32" spans="2:15" ht="18" customHeight="1" thickBot="1" x14ac:dyDescent="0.25">
      <c r="B32" s="158" t="str">
        <f>IF('Survey + Heat Map '!B18="[Enter role/skill]","Role/skill will be populated automatically after you complete the role/skill identification survey",'Survey + Heat Map '!B18)</f>
        <v>Role/skill will be populated automatically after you complete the role/skill identification survey</v>
      </c>
      <c r="C32" s="162" t="str" cm="1">
        <f t="array" ref="C32">_xlfn.IFS('Survey + Heat Map '!J18="","Description will be populated automatically after you complete the role/skill identification survey",'Survey + Heat Map '!J18=1,"Role/skill isn't critical and talent isn't scarce or hard to find",'Survey + Heat Map '!J18=2,"Role/skill isn't critical but talent is somewhat scarce or hard to find",'Survey + Heat Map '!J18=3,"Role/skill isn't critical but talent is scarce or hard to find",'Survey + Heat Map '!J18=4,"Role/skill is somewhat critical but talent isn't scarce or hard to find",'Survey + Heat Map '!J18=5,"Role/skill is somewhat critical and talent is somewhat scarce or hard to find",'Survey + Heat Map '!J18=6,"Role/skill is somewhat critical and talent is scarce or hard to find",'Survey + Heat Map '!J18=7,"Role/skill is critical but talent isn't scarce or hard to find",'Survey + Heat Map '!J18=8,"Role/skill is critical and talent is somewhat scarce or hard to find",'Survey + Heat Map '!J18=9,"Role/skill is critical and talent is scarce or hard to find")</f>
        <v>Description will be populated automatically after you complete the role/skill identification survey</v>
      </c>
      <c r="D32" s="162"/>
      <c r="E32" s="166" t="str" cm="1">
        <f t="array" ref="E32">_xlfn.IFS(D32="","Next steps will be populated automatically after you fill in Column D",D32="yes","Fill in the succession plan details for this role.",D32="no","Work on a succession plan for this role/skill.")</f>
        <v>Next steps will be populated automatically after you fill in Column D</v>
      </c>
      <c r="F32" s="25"/>
      <c r="G32" s="160" t="s">
        <v>13</v>
      </c>
      <c r="H32" s="164" t="s">
        <v>39</v>
      </c>
      <c r="I32" s="162"/>
      <c r="J32" s="106" t="s">
        <v>105</v>
      </c>
      <c r="K32" s="108"/>
      <c r="L32" s="87" t="s">
        <v>68</v>
      </c>
      <c r="M32" s="84">
        <f>COUNTIFS(J32:J36,"&lt;&gt;[Enter candidate 1 name]",J32:J36,"&lt;&gt;[Enter candidate 2 name]",J32:J36,"&lt;&gt;[Enter candidate 3 name]",J32:J36,"&lt;&gt;[Enter candidate 4 name]",J32:J36,"&lt;&gt;[Enter candidate 5 name]",J32:J36,"&lt;&gt;")</f>
        <v>0</v>
      </c>
      <c r="N32" s="85" t="s">
        <v>69</v>
      </c>
      <c r="O32" s="86">
        <f>COUNTIF(K32:K36,"Candidate will be ready in less than a year")</f>
        <v>0</v>
      </c>
    </row>
    <row r="33" spans="2:15" ht="18" customHeight="1" x14ac:dyDescent="0.2">
      <c r="B33" s="158"/>
      <c r="C33" s="162"/>
      <c r="D33" s="162"/>
      <c r="E33" s="166"/>
      <c r="F33" s="25"/>
      <c r="G33" s="160"/>
      <c r="H33" s="164"/>
      <c r="I33" s="162"/>
      <c r="J33" s="106" t="s">
        <v>106</v>
      </c>
      <c r="K33" s="108"/>
      <c r="L33" s="25"/>
      <c r="M33" s="25"/>
      <c r="N33" s="25"/>
      <c r="O33" s="26"/>
    </row>
    <row r="34" spans="2:15" ht="18" customHeight="1" x14ac:dyDescent="0.2">
      <c r="B34" s="158"/>
      <c r="C34" s="162"/>
      <c r="D34" s="162"/>
      <c r="E34" s="166"/>
      <c r="F34" s="25"/>
      <c r="G34" s="160"/>
      <c r="H34" s="164"/>
      <c r="I34" s="162"/>
      <c r="J34" s="106" t="s">
        <v>107</v>
      </c>
      <c r="K34" s="108"/>
      <c r="L34" s="25"/>
      <c r="M34" s="25"/>
      <c r="N34" s="25"/>
      <c r="O34" s="26"/>
    </row>
    <row r="35" spans="2:15" ht="18" customHeight="1" x14ac:dyDescent="0.2">
      <c r="B35" s="158"/>
      <c r="C35" s="162"/>
      <c r="D35" s="162"/>
      <c r="E35" s="166"/>
      <c r="F35" s="25"/>
      <c r="G35" s="160"/>
      <c r="H35" s="164"/>
      <c r="I35" s="162"/>
      <c r="J35" s="106" t="s">
        <v>108</v>
      </c>
      <c r="K35" s="108"/>
      <c r="L35" s="25"/>
      <c r="M35" s="25"/>
      <c r="N35" s="25"/>
      <c r="O35" s="26"/>
    </row>
    <row r="36" spans="2:15" ht="18" customHeight="1" thickBot="1" x14ac:dyDescent="0.25">
      <c r="B36" s="158"/>
      <c r="C36" s="162"/>
      <c r="D36" s="162"/>
      <c r="E36" s="166"/>
      <c r="F36" s="25"/>
      <c r="G36" s="160"/>
      <c r="H36" s="164"/>
      <c r="I36" s="162"/>
      <c r="J36" s="106" t="s">
        <v>109</v>
      </c>
      <c r="K36" s="108"/>
      <c r="L36" s="25"/>
      <c r="M36" s="25"/>
      <c r="N36" s="25"/>
      <c r="O36" s="26"/>
    </row>
    <row r="37" spans="2:15" ht="18" customHeight="1" thickBot="1" x14ac:dyDescent="0.25">
      <c r="B37" s="158" t="str">
        <f>IF('Survey + Heat Map '!B19="[Enter role/skill]","Role/skill will be populated automatically after you complete the role/skill identification survey",'Survey + Heat Map '!B19)</f>
        <v>Role/skill will be populated automatically after you complete the role/skill identification survey</v>
      </c>
      <c r="C37" s="162" t="str" cm="1">
        <f t="array" ref="C37">_xlfn.IFS('Survey + Heat Map '!J19="","Description will be populated automatically after you complete the role/skill identification survey",'Survey + Heat Map '!J19=1,"Role/skill isn't critical and talent isn't scarce or hard to find",'Survey + Heat Map '!J19=2,"Role/skill isn't critical but talent is somewhat scarce or hard to find",'Survey + Heat Map '!J19=3,"Role/skill isn't critical but talent is scarce or hard to find",'Survey + Heat Map '!J19=4,"Role/skill is somewhat critical but talent isn't scarce or hard to find",'Survey + Heat Map '!J19=5,"Role/skill is somewhat critical and talent is somewhat scarce or hard to find",'Survey + Heat Map '!J19=6,"Role/skill is somewhat critical and talent is scarce or hard to find",'Survey + Heat Map '!J19=7,"Role/skill is critical but talent isn't scarce or hard to find",'Survey + Heat Map '!J19=8,"Role/skill is critical and talent is somewhat scarce or hard to find",'Survey + Heat Map '!J19=9,"Role/skill is critical and talent is scarce or hard to find")</f>
        <v>Description will be populated automatically after you complete the role/skill identification survey</v>
      </c>
      <c r="D37" s="162"/>
      <c r="E37" s="166" t="str" cm="1">
        <f t="array" ref="E37">_xlfn.IFS(D37="","Next steps will be populated automatically after you fill in Column D",D37="yes","Fill in the succession plan details for this role.",D37="no","Work on a succession plan for this role/skill.")</f>
        <v>Next steps will be populated automatically after you fill in Column D</v>
      </c>
      <c r="F37" s="25"/>
      <c r="G37" s="160" t="s">
        <v>13</v>
      </c>
      <c r="H37" s="164" t="s">
        <v>39</v>
      </c>
      <c r="I37" s="162"/>
      <c r="J37" s="106" t="s">
        <v>105</v>
      </c>
      <c r="K37" s="108"/>
      <c r="L37" s="87" t="s">
        <v>68</v>
      </c>
      <c r="M37" s="84">
        <f>COUNTIFS(J37:J41,"&lt;&gt;[Enter candidate 1 name]",J37:J41,"&lt;&gt;[Enter candidate 2 name]",J37:J41,"&lt;&gt;[Enter candidate 3 name]",J37:J41,"&lt;&gt;[Enter candidate 4 name]",J37:J41,"&lt;&gt;[Enter candidate 5 name]",J37:J41,"&lt;&gt;")</f>
        <v>0</v>
      </c>
      <c r="N37" s="85" t="s">
        <v>69</v>
      </c>
      <c r="O37" s="86">
        <f>COUNTIF(K37:K41,"Candidate will be ready in less than a year")</f>
        <v>0</v>
      </c>
    </row>
    <row r="38" spans="2:15" ht="18" customHeight="1" x14ac:dyDescent="0.2">
      <c r="B38" s="158"/>
      <c r="C38" s="162"/>
      <c r="D38" s="162"/>
      <c r="E38" s="166"/>
      <c r="F38" s="25"/>
      <c r="G38" s="160"/>
      <c r="H38" s="164"/>
      <c r="I38" s="162"/>
      <c r="J38" s="106" t="s">
        <v>106</v>
      </c>
      <c r="K38" s="108"/>
      <c r="L38" s="25"/>
      <c r="M38" s="25"/>
      <c r="N38" s="25"/>
      <c r="O38" s="26"/>
    </row>
    <row r="39" spans="2:15" ht="18" customHeight="1" x14ac:dyDescent="0.2">
      <c r="B39" s="158"/>
      <c r="C39" s="162"/>
      <c r="D39" s="162"/>
      <c r="E39" s="166"/>
      <c r="F39" s="25"/>
      <c r="G39" s="160"/>
      <c r="H39" s="164"/>
      <c r="I39" s="162"/>
      <c r="J39" s="106" t="s">
        <v>107</v>
      </c>
      <c r="K39" s="108"/>
      <c r="L39" s="25"/>
      <c r="M39" s="25"/>
      <c r="N39" s="25"/>
      <c r="O39" s="26"/>
    </row>
    <row r="40" spans="2:15" ht="18" customHeight="1" x14ac:dyDescent="0.2">
      <c r="B40" s="158"/>
      <c r="C40" s="162"/>
      <c r="D40" s="162"/>
      <c r="E40" s="166"/>
      <c r="F40" s="25"/>
      <c r="G40" s="160"/>
      <c r="H40" s="164"/>
      <c r="I40" s="162"/>
      <c r="J40" s="106" t="s">
        <v>108</v>
      </c>
      <c r="K40" s="108"/>
      <c r="L40" s="25"/>
      <c r="M40" s="25"/>
      <c r="N40" s="25"/>
      <c r="O40" s="26"/>
    </row>
    <row r="41" spans="2:15" ht="18" customHeight="1" thickBot="1" x14ac:dyDescent="0.25">
      <c r="B41" s="158"/>
      <c r="C41" s="162"/>
      <c r="D41" s="162"/>
      <c r="E41" s="166"/>
      <c r="F41" s="25"/>
      <c r="G41" s="160"/>
      <c r="H41" s="164"/>
      <c r="I41" s="162"/>
      <c r="J41" s="106" t="s">
        <v>109</v>
      </c>
      <c r="K41" s="108"/>
      <c r="L41" s="25"/>
      <c r="M41" s="25"/>
      <c r="N41" s="25"/>
      <c r="O41" s="26"/>
    </row>
    <row r="42" spans="2:15" ht="18" customHeight="1" thickBot="1" x14ac:dyDescent="0.25">
      <c r="B42" s="158" t="str">
        <f>IF('Survey + Heat Map '!B20="[Enter role/skill]","Role/skill will be populated automatically after you complete the role/skill identification survey",'Survey + Heat Map '!B20)</f>
        <v>Role/skill will be populated automatically after you complete the role/skill identification survey</v>
      </c>
      <c r="C42" s="162" t="str" cm="1">
        <f t="array" ref="C42">_xlfn.IFS('Survey + Heat Map '!J20="","Description will be populated automatically after you complete the role/skill identification survey",'Survey + Heat Map '!J20=1,"Role/skill isn't critical and talent isn't scarce or hard to find",'Survey + Heat Map '!J20=2,"Role/skill isn't critical but talent is somewhat scarce or hard to find",'Survey + Heat Map '!J20=3,"Role/skill isn't critical but talent is scarce or hard to find",'Survey + Heat Map '!J20=4,"Role/skill is somewhat critical but talent isn't scarce or hard to find",'Survey + Heat Map '!J20=5,"Role/skill is somewhat critical and talent is somewhat scarce or hard to find",'Survey + Heat Map '!J20=6,"Role/skill is somewhat critical and talent is scarce or hard to find",'Survey + Heat Map '!J20=7,"Role/skill is critical but talent isn't scarce or hard to find",'Survey + Heat Map '!J20=8,"Role/skill is critical and talent is somewhat scarce or hard to find",'Survey + Heat Map '!J20=9,"Role/skill is critical and talent is scarce or hard to find")</f>
        <v>Description will be populated automatically after you complete the role/skill identification survey</v>
      </c>
      <c r="D42" s="162"/>
      <c r="E42" s="166" t="str" cm="1">
        <f t="array" ref="E42">_xlfn.IFS(D42="","Next steps will be populated automatically after you fill in Column D",D42="yes","Fill in the succession plan details for this role.",D42="no","Work on a succession plan for this role/skill.")</f>
        <v>Next steps will be populated automatically after you fill in Column D</v>
      </c>
      <c r="F42" s="25"/>
      <c r="G42" s="160" t="s">
        <v>13</v>
      </c>
      <c r="H42" s="164" t="s">
        <v>39</v>
      </c>
      <c r="I42" s="162"/>
      <c r="J42" s="106" t="s">
        <v>105</v>
      </c>
      <c r="K42" s="108"/>
      <c r="L42" s="87" t="s">
        <v>68</v>
      </c>
      <c r="M42" s="84">
        <f>COUNTIFS(J42:J46,"&lt;&gt;[Enter candidate 1 name]",J42:J46,"&lt;&gt;[Enter candidate 2 name]",J42:J46,"&lt;&gt;[Enter candidate 3 name]",J42:J46,"&lt;&gt;[Enter candidate 4 name]",J42:J46,"&lt;&gt;[Enter candidate 5 name]",J42:J46,"&lt;&gt;")</f>
        <v>0</v>
      </c>
      <c r="N42" s="85" t="s">
        <v>69</v>
      </c>
      <c r="O42" s="86">
        <f>COUNTIF(K42:K46,"Candidate will be ready in less than a year")</f>
        <v>0</v>
      </c>
    </row>
    <row r="43" spans="2:15" ht="18" customHeight="1" x14ac:dyDescent="0.2">
      <c r="B43" s="158"/>
      <c r="C43" s="162"/>
      <c r="D43" s="162"/>
      <c r="E43" s="166"/>
      <c r="F43" s="25"/>
      <c r="G43" s="160"/>
      <c r="H43" s="164"/>
      <c r="I43" s="162"/>
      <c r="J43" s="106" t="s">
        <v>106</v>
      </c>
      <c r="K43" s="108"/>
      <c r="L43" s="25"/>
      <c r="M43" s="25"/>
      <c r="N43" s="25"/>
      <c r="O43" s="26"/>
    </row>
    <row r="44" spans="2:15" ht="18" customHeight="1" x14ac:dyDescent="0.2">
      <c r="B44" s="158"/>
      <c r="C44" s="162"/>
      <c r="D44" s="162"/>
      <c r="E44" s="166"/>
      <c r="F44" s="25"/>
      <c r="G44" s="160"/>
      <c r="H44" s="164"/>
      <c r="I44" s="162"/>
      <c r="J44" s="106" t="s">
        <v>107</v>
      </c>
      <c r="K44" s="108"/>
      <c r="L44" s="25"/>
      <c r="M44" s="25"/>
      <c r="N44" s="25"/>
      <c r="O44" s="26"/>
    </row>
    <row r="45" spans="2:15" ht="18" customHeight="1" x14ac:dyDescent="0.2">
      <c r="B45" s="158"/>
      <c r="C45" s="162"/>
      <c r="D45" s="162"/>
      <c r="E45" s="166"/>
      <c r="F45" s="25"/>
      <c r="G45" s="160"/>
      <c r="H45" s="164"/>
      <c r="I45" s="162"/>
      <c r="J45" s="106" t="s">
        <v>108</v>
      </c>
      <c r="K45" s="108"/>
      <c r="L45" s="25"/>
      <c r="M45" s="25"/>
      <c r="N45" s="25"/>
      <c r="O45" s="26"/>
    </row>
    <row r="46" spans="2:15" ht="18" customHeight="1" thickBot="1" x14ac:dyDescent="0.25">
      <c r="B46" s="158"/>
      <c r="C46" s="162"/>
      <c r="D46" s="162"/>
      <c r="E46" s="166"/>
      <c r="F46" s="25"/>
      <c r="G46" s="160"/>
      <c r="H46" s="164"/>
      <c r="I46" s="162"/>
      <c r="J46" s="106" t="s">
        <v>109</v>
      </c>
      <c r="K46" s="108"/>
      <c r="L46" s="25"/>
      <c r="M46" s="25"/>
      <c r="N46" s="25"/>
      <c r="O46" s="26"/>
    </row>
    <row r="47" spans="2:15" ht="18" customHeight="1" thickBot="1" x14ac:dyDescent="0.25">
      <c r="B47" s="158" t="str">
        <f>IF('Survey + Heat Map '!B21="[Enter role/skill]","Role/skill will be populated automatically after you complete the role/skill identification survey",'Survey + Heat Map '!B21)</f>
        <v>Role/skill will be populated automatically after you complete the role/skill identification survey</v>
      </c>
      <c r="C47" s="162" t="str" cm="1">
        <f t="array" ref="C47">_xlfn.IFS('Survey + Heat Map '!J21="","Description will be populated automatically after you complete the role/skill identification survey",'Survey + Heat Map '!J21=1,"Role/skill isn't critical and talent isn't scarce or hard to find",'Survey + Heat Map '!J21=2,"Role/skill isn't critical but talent is somewhat scarce or hard to find",'Survey + Heat Map '!J21=3,"Role/skill isn't critical but talent is scarce or hard to find",'Survey + Heat Map '!J21=4,"Role/skill is somewhat critical but talent isn't scarce or hard to find",'Survey + Heat Map '!J21=5,"Role/skill is somewhat critical and talent is somewhat scarce or hard to find",'Survey + Heat Map '!J21=6,"Role/skill is somewhat critical and talent is scarce or hard to find",'Survey + Heat Map '!J21=7,"Role/skill is critical but talent isn't scarce or hard to find",'Survey + Heat Map '!J21=8,"Role/skill is critical and talent is somewhat scarce or hard to find",'Survey + Heat Map '!J21=9,"Role/skill is critical and talent is scarce or hard to find")</f>
        <v>Description will be populated automatically after you complete the role/skill identification survey</v>
      </c>
      <c r="D47" s="162"/>
      <c r="E47" s="166" t="str" cm="1">
        <f t="array" ref="E47">_xlfn.IFS(D47="","Next steps will be populated automatically after you fill in Column D",D47="yes","Fill in the succession plan details for this role.",D47="no","Work on a succession plan for this role/skill.")</f>
        <v>Next steps will be populated automatically after you fill in Column D</v>
      </c>
      <c r="F47" s="25"/>
      <c r="G47" s="160" t="s">
        <v>13</v>
      </c>
      <c r="H47" s="164" t="s">
        <v>39</v>
      </c>
      <c r="I47" s="162"/>
      <c r="J47" s="106" t="s">
        <v>105</v>
      </c>
      <c r="K47" s="108"/>
      <c r="L47" s="87" t="s">
        <v>68</v>
      </c>
      <c r="M47" s="84">
        <f>COUNTIFS(J47:J51,"&lt;&gt;[Enter candidate 1 name]",J47:J51,"&lt;&gt;[Enter candidate 2 name]",J47:J51,"&lt;&gt;[Enter candidate 3 name]",J47:J51,"&lt;&gt;[Enter candidate 4 name]",J47:J51,"&lt;&gt;[Enter candidate 5 name]",J47:J51,"&lt;&gt;")</f>
        <v>0</v>
      </c>
      <c r="N47" s="85" t="s">
        <v>69</v>
      </c>
      <c r="O47" s="86">
        <f>COUNTIF(K47:K51,"Candidate will be ready in less than a year")</f>
        <v>0</v>
      </c>
    </row>
    <row r="48" spans="2:15" ht="18" customHeight="1" x14ac:dyDescent="0.2">
      <c r="B48" s="158"/>
      <c r="C48" s="162"/>
      <c r="D48" s="162"/>
      <c r="E48" s="166"/>
      <c r="F48" s="25"/>
      <c r="G48" s="160"/>
      <c r="H48" s="164"/>
      <c r="I48" s="162"/>
      <c r="J48" s="106" t="s">
        <v>106</v>
      </c>
      <c r="K48" s="108"/>
      <c r="L48" s="25"/>
      <c r="M48" s="25"/>
      <c r="N48" s="25"/>
      <c r="O48" s="26"/>
    </row>
    <row r="49" spans="2:15" ht="18" customHeight="1" x14ac:dyDescent="0.2">
      <c r="B49" s="158"/>
      <c r="C49" s="162"/>
      <c r="D49" s="162"/>
      <c r="E49" s="166"/>
      <c r="F49" s="25"/>
      <c r="G49" s="160"/>
      <c r="H49" s="164"/>
      <c r="I49" s="162"/>
      <c r="J49" s="106" t="s">
        <v>107</v>
      </c>
      <c r="K49" s="108"/>
      <c r="L49" s="25"/>
      <c r="M49" s="25"/>
      <c r="N49" s="25"/>
      <c r="O49" s="26"/>
    </row>
    <row r="50" spans="2:15" ht="18" customHeight="1" x14ac:dyDescent="0.2">
      <c r="B50" s="158"/>
      <c r="C50" s="162"/>
      <c r="D50" s="162"/>
      <c r="E50" s="166"/>
      <c r="F50" s="25"/>
      <c r="G50" s="160"/>
      <c r="H50" s="164"/>
      <c r="I50" s="162"/>
      <c r="J50" s="106" t="s">
        <v>108</v>
      </c>
      <c r="K50" s="108"/>
      <c r="L50" s="25"/>
      <c r="M50" s="25"/>
      <c r="N50" s="25"/>
      <c r="O50" s="26"/>
    </row>
    <row r="51" spans="2:15" ht="18" customHeight="1" thickBot="1" x14ac:dyDescent="0.25">
      <c r="B51" s="158"/>
      <c r="C51" s="162"/>
      <c r="D51" s="162"/>
      <c r="E51" s="166"/>
      <c r="F51" s="25"/>
      <c r="G51" s="160"/>
      <c r="H51" s="164"/>
      <c r="I51" s="162"/>
      <c r="J51" s="106" t="s">
        <v>109</v>
      </c>
      <c r="K51" s="108"/>
      <c r="L51" s="25"/>
      <c r="M51" s="25"/>
      <c r="N51" s="25"/>
      <c r="O51" s="26"/>
    </row>
    <row r="52" spans="2:15" ht="18" customHeight="1" thickBot="1" x14ac:dyDescent="0.25">
      <c r="B52" s="158" t="str">
        <f>IF('Survey + Heat Map '!B22="[Enter role/skill]","Role/skill will be populated automatically after you complete the role/skill identification survey",'Survey + Heat Map '!B22)</f>
        <v>Role/skill will be populated automatically after you complete the role/skill identification survey</v>
      </c>
      <c r="C52" s="162" t="str" cm="1">
        <f t="array" ref="C52">_xlfn.IFS('Survey + Heat Map '!J22="","Description will be populated automatically after you complete the role/skill identification survey",'Survey + Heat Map '!J22=1,"Role/skill isn't critical and talent isn't scarce or hard to find",'Survey + Heat Map '!J22=2,"Role/skill isn't critical but talent is somewhat scarce or hard to find",'Survey + Heat Map '!J22=3,"Role/skill isn't critical but talent is scarce or hard to find",'Survey + Heat Map '!J22=4,"Role/skill is somewhat critical but talent isn't scarce or hard to find",'Survey + Heat Map '!J22=5,"Role/skill is somewhat critical and talent is somewhat scarce or hard to find",'Survey + Heat Map '!J22=6,"Role/skill is somewhat critical and talent is scarce or hard to find",'Survey + Heat Map '!J22=7,"Role/skill is critical but talent isn't scarce or hard to find",'Survey + Heat Map '!J22=8,"Role/skill is critical and talent is somewhat scarce or hard to find",'Survey + Heat Map '!J22=9,"Role/skill is critical and talent is scarce or hard to find")</f>
        <v>Description will be populated automatically after you complete the role/skill identification survey</v>
      </c>
      <c r="D52" s="162"/>
      <c r="E52" s="166" t="str" cm="1">
        <f t="array" ref="E52">_xlfn.IFS(D52="","Next steps will be populated automatically after you fill in Column D",D52="yes","Fill in the succession plan details for this role.",D52="no","Work on a succession plan for this role/skill.")</f>
        <v>Next steps will be populated automatically after you fill in Column D</v>
      </c>
      <c r="F52" s="25"/>
      <c r="G52" s="160" t="s">
        <v>13</v>
      </c>
      <c r="H52" s="164" t="s">
        <v>39</v>
      </c>
      <c r="I52" s="162"/>
      <c r="J52" s="106" t="s">
        <v>105</v>
      </c>
      <c r="K52" s="108"/>
      <c r="L52" s="87" t="s">
        <v>68</v>
      </c>
      <c r="M52" s="84">
        <f>COUNTIFS(J52:J56,"&lt;&gt;[Enter candidate 1 name]",J52:J56,"&lt;&gt;[Enter candidate 2 name]",J52:J56,"&lt;&gt;[Enter candidate 3 name]",J52:J56,"&lt;&gt;[Enter candidate 4 name]",J52:J56,"&lt;&gt;[Enter candidate 5 name]",J52:J56,"&lt;&gt;")</f>
        <v>0</v>
      </c>
      <c r="N52" s="85" t="s">
        <v>69</v>
      </c>
      <c r="O52" s="86">
        <f>COUNTIF(K52:K56,"Candidate will be ready in less than a year")</f>
        <v>0</v>
      </c>
    </row>
    <row r="53" spans="2:15" ht="18" customHeight="1" x14ac:dyDescent="0.2">
      <c r="B53" s="158"/>
      <c r="C53" s="162"/>
      <c r="D53" s="162"/>
      <c r="E53" s="166"/>
      <c r="F53" s="25"/>
      <c r="G53" s="160"/>
      <c r="H53" s="164"/>
      <c r="I53" s="162"/>
      <c r="J53" s="106" t="s">
        <v>106</v>
      </c>
      <c r="K53" s="108"/>
      <c r="L53" s="25"/>
      <c r="M53" s="25"/>
      <c r="N53" s="25"/>
      <c r="O53" s="26"/>
    </row>
    <row r="54" spans="2:15" ht="18" customHeight="1" x14ac:dyDescent="0.2">
      <c r="B54" s="158"/>
      <c r="C54" s="162"/>
      <c r="D54" s="162"/>
      <c r="E54" s="166"/>
      <c r="F54" s="25"/>
      <c r="G54" s="160"/>
      <c r="H54" s="164"/>
      <c r="I54" s="162"/>
      <c r="J54" s="106" t="s">
        <v>107</v>
      </c>
      <c r="K54" s="108"/>
      <c r="L54" s="25"/>
      <c r="M54" s="25"/>
      <c r="N54" s="25"/>
      <c r="O54" s="26"/>
    </row>
    <row r="55" spans="2:15" ht="18" customHeight="1" x14ac:dyDescent="0.2">
      <c r="B55" s="158"/>
      <c r="C55" s="162"/>
      <c r="D55" s="162"/>
      <c r="E55" s="166"/>
      <c r="F55" s="25"/>
      <c r="G55" s="160"/>
      <c r="H55" s="164"/>
      <c r="I55" s="162"/>
      <c r="J55" s="106" t="s">
        <v>108</v>
      </c>
      <c r="K55" s="108"/>
      <c r="L55" s="25"/>
      <c r="M55" s="25"/>
      <c r="N55" s="25"/>
      <c r="O55" s="26"/>
    </row>
    <row r="56" spans="2:15" ht="18" customHeight="1" thickBot="1" x14ac:dyDescent="0.25">
      <c r="B56" s="158"/>
      <c r="C56" s="162"/>
      <c r="D56" s="162"/>
      <c r="E56" s="166"/>
      <c r="F56" s="25"/>
      <c r="G56" s="160"/>
      <c r="H56" s="164"/>
      <c r="I56" s="162"/>
      <c r="J56" s="106" t="s">
        <v>109</v>
      </c>
      <c r="K56" s="108"/>
      <c r="L56" s="25"/>
      <c r="M56" s="25"/>
      <c r="N56" s="25"/>
      <c r="O56" s="26"/>
    </row>
    <row r="57" spans="2:15" ht="18" customHeight="1" thickBot="1" x14ac:dyDescent="0.25">
      <c r="B57" s="158" t="str">
        <f>IF('Survey + Heat Map '!B23="[Enter role/skill]","Role/skill will be populated automatically after you complete the role/skill identification survey",'Survey + Heat Map '!B23)</f>
        <v>Role/skill will be populated automatically after you complete the role/skill identification survey</v>
      </c>
      <c r="C57" s="162" t="str" cm="1">
        <f t="array" ref="C57">_xlfn.IFS('Survey + Heat Map '!J23="","Description will be populated automatically after you complete the role/skill identification survey",'Survey + Heat Map '!J23=1,"Role/skill isn't critical and talent isn't scarce or hard to find",'Survey + Heat Map '!J23=2,"Role/skill isn't critical but talent is somewhat scarce or hard to find",'Survey + Heat Map '!J23=3,"Role/skill isn't critical but talent is scarce or hard to find",'Survey + Heat Map '!J23=4,"Role/skill is somewhat critical but talent isn't scarce or hard to find",'Survey + Heat Map '!J23=5,"Role/skill is somewhat critical and talent is somewhat scarce or hard to find",'Survey + Heat Map '!J23=6,"Role/skill is somewhat critical and talent is scarce or hard to find",'Survey + Heat Map '!J23=7,"Role/skill is critical but talent isn't scarce or hard to find",'Survey + Heat Map '!J23=8,"Role/skill is critical and talent is somewhat scarce or hard to find",'Survey + Heat Map '!J23=9,"Role/skill is critical and talent is scarce or hard to find")</f>
        <v>Description will be populated automatically after you complete the role/skill identification survey</v>
      </c>
      <c r="D57" s="162"/>
      <c r="E57" s="166" t="str" cm="1">
        <f t="array" ref="E57">_xlfn.IFS(D57="","Next steps will be populated automatically after you fill in Column D",D57="yes","Fill in the succession plan details for this role.",D57="no","Work on a succession plan for this role/skill.")</f>
        <v>Next steps will be populated automatically after you fill in Column D</v>
      </c>
      <c r="F57" s="25"/>
      <c r="G57" s="160" t="s">
        <v>13</v>
      </c>
      <c r="H57" s="164" t="s">
        <v>39</v>
      </c>
      <c r="I57" s="162"/>
      <c r="J57" s="106" t="s">
        <v>105</v>
      </c>
      <c r="K57" s="108"/>
      <c r="L57" s="87" t="s">
        <v>68</v>
      </c>
      <c r="M57" s="84">
        <f>COUNTIFS(J57:J61,"&lt;&gt;[Enter candidate 1 name]",J57:J61,"&lt;&gt;[Enter candidate 2 name]",J57:J61,"&lt;&gt;[Enter candidate 3 name]",J57:J61,"&lt;&gt;[Enter candidate 4 name]",J57:J61,"&lt;&gt;[Enter candidate 5 name]",J57:J61,"&lt;&gt;")</f>
        <v>0</v>
      </c>
      <c r="N57" s="85" t="s">
        <v>69</v>
      </c>
      <c r="O57" s="86">
        <f>COUNTIF(K57:K61,"Candidate will be ready in less than a year")</f>
        <v>0</v>
      </c>
    </row>
    <row r="58" spans="2:15" ht="18" customHeight="1" x14ac:dyDescent="0.2">
      <c r="B58" s="158"/>
      <c r="C58" s="162"/>
      <c r="D58" s="162"/>
      <c r="E58" s="166"/>
      <c r="F58" s="25"/>
      <c r="G58" s="160"/>
      <c r="H58" s="164"/>
      <c r="I58" s="162"/>
      <c r="J58" s="106" t="s">
        <v>106</v>
      </c>
      <c r="K58" s="108"/>
      <c r="L58" s="25"/>
      <c r="M58" s="25"/>
      <c r="N58" s="25"/>
      <c r="O58" s="26"/>
    </row>
    <row r="59" spans="2:15" ht="18" customHeight="1" x14ac:dyDescent="0.2">
      <c r="B59" s="158"/>
      <c r="C59" s="162"/>
      <c r="D59" s="162"/>
      <c r="E59" s="166"/>
      <c r="F59" s="25"/>
      <c r="G59" s="160"/>
      <c r="H59" s="164"/>
      <c r="I59" s="162"/>
      <c r="J59" s="106" t="s">
        <v>107</v>
      </c>
      <c r="K59" s="108"/>
      <c r="L59" s="25"/>
      <c r="M59" s="25"/>
      <c r="N59" s="25"/>
      <c r="O59" s="26"/>
    </row>
    <row r="60" spans="2:15" ht="18" customHeight="1" x14ac:dyDescent="0.2">
      <c r="B60" s="158"/>
      <c r="C60" s="162"/>
      <c r="D60" s="162"/>
      <c r="E60" s="166"/>
      <c r="F60" s="25"/>
      <c r="G60" s="160"/>
      <c r="H60" s="164"/>
      <c r="I60" s="162"/>
      <c r="J60" s="106" t="s">
        <v>108</v>
      </c>
      <c r="K60" s="108"/>
      <c r="L60" s="25"/>
      <c r="M60" s="25"/>
      <c r="N60" s="25"/>
      <c r="O60" s="26"/>
    </row>
    <row r="61" spans="2:15" ht="18" customHeight="1" thickBot="1" x14ac:dyDescent="0.25">
      <c r="B61" s="158"/>
      <c r="C61" s="162"/>
      <c r="D61" s="162"/>
      <c r="E61" s="166"/>
      <c r="F61" s="25"/>
      <c r="G61" s="160"/>
      <c r="H61" s="164"/>
      <c r="I61" s="162"/>
      <c r="J61" s="106" t="s">
        <v>109</v>
      </c>
      <c r="K61" s="108"/>
      <c r="L61" s="25"/>
      <c r="M61" s="25"/>
      <c r="N61" s="25"/>
      <c r="O61" s="26"/>
    </row>
    <row r="62" spans="2:15" ht="18" customHeight="1" thickBot="1" x14ac:dyDescent="0.25">
      <c r="B62" s="158" t="str">
        <f>IF('Survey + Heat Map '!B24="[Enter role/skill]","Role/skill will be populated automatically after you complete the role/skill identification survey",'Survey + Heat Map '!B24)</f>
        <v>Role/skill will be populated automatically after you complete the role/skill identification survey</v>
      </c>
      <c r="C62" s="162" t="str" cm="1">
        <f t="array" ref="C62">_xlfn.IFS('Survey + Heat Map '!J24="","Description will be populated automatically after you complete the role/skill identification survey",'Survey + Heat Map '!J24=1,"Role/skill isn't critical and talent isn't scarce or hard to find",'Survey + Heat Map '!J24=2,"Role/skill isn't critical but talent is somewhat scarce or hard to find",'Survey + Heat Map '!J24=3,"Role/skill isn't critical but talent is scarce or hard to find",'Survey + Heat Map '!J24=4,"Role/skill is somewhat critical but talent isn't scarce or hard to find",'Survey + Heat Map '!J24=5,"Role/skill is somewhat critical and talent is somewhat scarce or hard to find",'Survey + Heat Map '!J24=6,"Role/skill is somewhat critical and talent is scarce or hard to find",'Survey + Heat Map '!J24=7,"Role/skill is critical but talent isn't scarce or hard to find",'Survey + Heat Map '!J24=8,"Role/skill is critical and talent is somewhat scarce or hard to find",'Survey + Heat Map '!J24=9,"Role/skill is critical and talent is scarce or hard to find")</f>
        <v>Description will be populated automatically after you complete the role/skill identification survey</v>
      </c>
      <c r="D62" s="162"/>
      <c r="E62" s="166" t="str" cm="1">
        <f t="array" ref="E62">_xlfn.IFS(D62="","Next steps will be populated automatically after you fill in Column D",D62="yes","Fill in the succession plan details for this role.",D62="no","Work on a succession plan for this role/skill.")</f>
        <v>Next steps will be populated automatically after you fill in Column D</v>
      </c>
      <c r="F62" s="25"/>
      <c r="G62" s="160" t="s">
        <v>13</v>
      </c>
      <c r="H62" s="164" t="s">
        <v>39</v>
      </c>
      <c r="I62" s="162"/>
      <c r="J62" s="106" t="s">
        <v>105</v>
      </c>
      <c r="K62" s="108"/>
      <c r="L62" s="87" t="s">
        <v>68</v>
      </c>
      <c r="M62" s="84">
        <f>COUNTIFS(J62:J66,"&lt;&gt;[Enter candidate 1 name]",J62:J66,"&lt;&gt;[Enter candidate 2 name]",J62:J66,"&lt;&gt;[Enter candidate 3 name]",J62:J66,"&lt;&gt;[Enter candidate 4 name]",J62:J66,"&lt;&gt;[Enter candidate 5 name]",J62:J66,"&lt;&gt;")</f>
        <v>0</v>
      </c>
      <c r="N62" s="85" t="s">
        <v>69</v>
      </c>
      <c r="O62" s="86">
        <f>COUNTIF(K62:K66,"Candidate will be ready in less than a year")</f>
        <v>0</v>
      </c>
    </row>
    <row r="63" spans="2:15" ht="18" customHeight="1" x14ac:dyDescent="0.2">
      <c r="B63" s="158"/>
      <c r="C63" s="162"/>
      <c r="D63" s="162"/>
      <c r="E63" s="166"/>
      <c r="F63" s="25"/>
      <c r="G63" s="160"/>
      <c r="H63" s="164"/>
      <c r="I63" s="162"/>
      <c r="J63" s="106" t="s">
        <v>106</v>
      </c>
      <c r="K63" s="108"/>
      <c r="L63" s="25"/>
      <c r="M63" s="25"/>
      <c r="N63" s="25"/>
      <c r="O63" s="26"/>
    </row>
    <row r="64" spans="2:15" ht="18" customHeight="1" x14ac:dyDescent="0.2">
      <c r="B64" s="158"/>
      <c r="C64" s="162"/>
      <c r="D64" s="162"/>
      <c r="E64" s="166"/>
      <c r="F64" s="25"/>
      <c r="G64" s="160"/>
      <c r="H64" s="164"/>
      <c r="I64" s="162"/>
      <c r="J64" s="106" t="s">
        <v>107</v>
      </c>
      <c r="K64" s="108"/>
      <c r="L64" s="25"/>
      <c r="M64" s="25"/>
      <c r="N64" s="25"/>
      <c r="O64" s="26"/>
    </row>
    <row r="65" spans="2:15" ht="18" customHeight="1" x14ac:dyDescent="0.2">
      <c r="B65" s="158"/>
      <c r="C65" s="162"/>
      <c r="D65" s="162"/>
      <c r="E65" s="166"/>
      <c r="F65" s="25"/>
      <c r="G65" s="160"/>
      <c r="H65" s="164"/>
      <c r="I65" s="162"/>
      <c r="J65" s="106" t="s">
        <v>108</v>
      </c>
      <c r="K65" s="108"/>
      <c r="L65" s="25"/>
      <c r="M65" s="25"/>
      <c r="N65" s="25"/>
      <c r="O65" s="26"/>
    </row>
    <row r="66" spans="2:15" ht="18" customHeight="1" thickBot="1" x14ac:dyDescent="0.25">
      <c r="B66" s="158"/>
      <c r="C66" s="162"/>
      <c r="D66" s="162"/>
      <c r="E66" s="166"/>
      <c r="F66" s="25"/>
      <c r="G66" s="160"/>
      <c r="H66" s="164"/>
      <c r="I66" s="162"/>
      <c r="J66" s="106" t="s">
        <v>109</v>
      </c>
      <c r="K66" s="108"/>
      <c r="L66" s="25"/>
      <c r="M66" s="25"/>
      <c r="N66" s="25"/>
      <c r="O66" s="26"/>
    </row>
    <row r="67" spans="2:15" ht="18" customHeight="1" thickBot="1" x14ac:dyDescent="0.25">
      <c r="B67" s="158" t="str">
        <f>IF('Survey + Heat Map '!B25="[Enter role/skill]","Role/skill will be populated automatically after you complete the role/skill identification survey",'Survey + Heat Map '!B25)</f>
        <v>Role/skill will be populated automatically after you complete the role/skill identification survey</v>
      </c>
      <c r="C67" s="162" t="str" cm="1">
        <f t="array" ref="C67">_xlfn.IFS('Survey + Heat Map '!J25="","Description will be populated automatically after you complete the role/skill identification survey",'Survey + Heat Map '!J25=1,"Role/skill isn't critical and talent isn't scarce or hard to find",'Survey + Heat Map '!J25=2,"Role/skill isn't critical but talent is somewhat scarce or hard to find",'Survey + Heat Map '!J25=3,"Role/skill isn't critical but talent is scarce or hard to find",'Survey + Heat Map '!J25=4,"Role/skill is somewhat critical but talent isn't scarce or hard to find",'Survey + Heat Map '!J25=5,"Role/skill is somewhat critical and talent is somewhat scarce or hard to find",'Survey + Heat Map '!J25=6,"Role/skill is somewhat critical and talent is scarce or hard to find",'Survey + Heat Map '!J25=7,"Role/skill is critical but talent isn't scarce or hard to find",'Survey + Heat Map '!J25=8,"Role/skill is critical and talent is somewhat scarce or hard to find",'Survey + Heat Map '!J25=9,"Role/skill is critical and talent is scarce or hard to find")</f>
        <v>Description will be populated automatically after you complete the role/skill identification survey</v>
      </c>
      <c r="D67" s="162"/>
      <c r="E67" s="166" t="str" cm="1">
        <f t="array" ref="E67">_xlfn.IFS(D67="","Next steps will be populated automatically after you fill in Column D",D67="yes","Fill in the succession plan details for this role.",D67="no","Work on a succession plan for this role/skill.")</f>
        <v>Next steps will be populated automatically after you fill in Column D</v>
      </c>
      <c r="F67" s="25"/>
      <c r="G67" s="160" t="s">
        <v>13</v>
      </c>
      <c r="H67" s="164" t="s">
        <v>39</v>
      </c>
      <c r="I67" s="162"/>
      <c r="J67" s="106" t="s">
        <v>105</v>
      </c>
      <c r="K67" s="108"/>
      <c r="L67" s="87" t="s">
        <v>68</v>
      </c>
      <c r="M67" s="84">
        <f>COUNTIFS(J67:J71,"&lt;&gt;[Enter candidate 1 name]",J67:J71,"&lt;&gt;[Enter candidate 2 name]",J67:J71,"&lt;&gt;[Enter candidate 3 name]",J67:J71,"&lt;&gt;[Enter candidate 4 name]",J67:J71,"&lt;&gt;[Enter candidate 5 name]",J67:J71,"&lt;&gt;")</f>
        <v>0</v>
      </c>
      <c r="N67" s="85" t="s">
        <v>69</v>
      </c>
      <c r="O67" s="86">
        <f>COUNTIF(K67:K71,"Candidate will be ready in less than a year")</f>
        <v>0</v>
      </c>
    </row>
    <row r="68" spans="2:15" ht="18" customHeight="1" x14ac:dyDescent="0.2">
      <c r="B68" s="158"/>
      <c r="C68" s="162"/>
      <c r="D68" s="162"/>
      <c r="E68" s="166"/>
      <c r="F68" s="25"/>
      <c r="G68" s="160"/>
      <c r="H68" s="164"/>
      <c r="I68" s="162"/>
      <c r="J68" s="106" t="s">
        <v>106</v>
      </c>
      <c r="K68" s="108"/>
      <c r="L68" s="25"/>
      <c r="M68" s="25"/>
      <c r="N68" s="25"/>
      <c r="O68" s="26"/>
    </row>
    <row r="69" spans="2:15" ht="18" customHeight="1" x14ac:dyDescent="0.2">
      <c r="B69" s="158"/>
      <c r="C69" s="162"/>
      <c r="D69" s="162"/>
      <c r="E69" s="166"/>
      <c r="F69" s="25"/>
      <c r="G69" s="160"/>
      <c r="H69" s="164"/>
      <c r="I69" s="162"/>
      <c r="J69" s="106" t="s">
        <v>107</v>
      </c>
      <c r="K69" s="108"/>
      <c r="L69" s="25"/>
      <c r="M69" s="25"/>
      <c r="N69" s="25"/>
      <c r="O69" s="26"/>
    </row>
    <row r="70" spans="2:15" ht="18" customHeight="1" x14ac:dyDescent="0.2">
      <c r="B70" s="158"/>
      <c r="C70" s="162"/>
      <c r="D70" s="162"/>
      <c r="E70" s="166"/>
      <c r="F70" s="25"/>
      <c r="G70" s="160"/>
      <c r="H70" s="164"/>
      <c r="I70" s="162"/>
      <c r="J70" s="106" t="s">
        <v>108</v>
      </c>
      <c r="K70" s="108"/>
      <c r="L70" s="25"/>
      <c r="M70" s="25"/>
      <c r="N70" s="25"/>
      <c r="O70" s="26"/>
    </row>
    <row r="71" spans="2:15" ht="18" customHeight="1" thickBot="1" x14ac:dyDescent="0.25">
      <c r="B71" s="158"/>
      <c r="C71" s="162"/>
      <c r="D71" s="162"/>
      <c r="E71" s="166"/>
      <c r="F71" s="25"/>
      <c r="G71" s="160"/>
      <c r="H71" s="164"/>
      <c r="I71" s="162"/>
      <c r="J71" s="106" t="s">
        <v>109</v>
      </c>
      <c r="K71" s="108"/>
      <c r="L71" s="25"/>
      <c r="M71" s="25"/>
      <c r="N71" s="25"/>
      <c r="O71" s="26"/>
    </row>
    <row r="72" spans="2:15" ht="18" customHeight="1" thickBot="1" x14ac:dyDescent="0.25">
      <c r="B72" s="158" t="str">
        <f>IF('Survey + Heat Map '!B26="[Enter role/skill]","Role/skill will be populated automatically after you complete the role/skill identification survey",'Survey + Heat Map '!B26)</f>
        <v>Role/skill will be populated automatically after you complete the role/skill identification survey</v>
      </c>
      <c r="C72" s="162" t="str" cm="1">
        <f t="array" ref="C72">_xlfn.IFS('Survey + Heat Map '!J26="","Description will be populated automatically after you complete the role/skill identification survey",'Survey + Heat Map '!J26=1,"Role/skill isn't critical and talent isn't scarce or hard to find",'Survey + Heat Map '!J26=2,"Role/skill isn't critical but talent is somewhat scarce or hard to find",'Survey + Heat Map '!J26=3,"Role/skill isn't critical but talent is scarce or hard to find",'Survey + Heat Map '!J26=4,"Role/skill is somewhat critical but talent isn't scarce or hard to find",'Survey + Heat Map '!J26=5,"Role/skill is somewhat critical and talent is somewhat scarce or hard to find",'Survey + Heat Map '!J26=6,"Role/skill is somewhat critical and talent is scarce or hard to find",'Survey + Heat Map '!J26=7,"Role/skill is critical but talent isn't scarce or hard to find",'Survey + Heat Map '!J26=8,"Role/skill is critical and talent is somewhat scarce or hard to find",'Survey + Heat Map '!J26=9,"Role/skill is critical and talent is scarce or hard to find")</f>
        <v>Description will be populated automatically after you complete the role/skill identification survey</v>
      </c>
      <c r="D72" s="162"/>
      <c r="E72" s="166" t="str" cm="1">
        <f t="array" ref="E72">_xlfn.IFS(D72="","Next steps will be populated automatically after you fill in Column D",D72="yes","Fill in the succession plan details for this role.",D72="no","Work on a succession plan for this role/skill.")</f>
        <v>Next steps will be populated automatically after you fill in Column D</v>
      </c>
      <c r="F72" s="25"/>
      <c r="G72" s="160" t="s">
        <v>13</v>
      </c>
      <c r="H72" s="164" t="s">
        <v>39</v>
      </c>
      <c r="I72" s="162"/>
      <c r="J72" s="106" t="s">
        <v>105</v>
      </c>
      <c r="K72" s="108"/>
      <c r="L72" s="87" t="s">
        <v>68</v>
      </c>
      <c r="M72" s="84">
        <f>COUNTIFS(J72:J76,"&lt;&gt;[Enter candidate 1 name]",J72:J76,"&lt;&gt;[Enter candidate 2 name]",J72:J76,"&lt;&gt;[Enter candidate 3 name]",J72:J76,"&lt;&gt;[Enter candidate 4 name]",J72:J76,"&lt;&gt;[Enter candidate 5 name]",J72:J76,"&lt;&gt;")</f>
        <v>0</v>
      </c>
      <c r="N72" s="85" t="s">
        <v>69</v>
      </c>
      <c r="O72" s="86">
        <f>COUNTIF(K72:K76,"Candidate will be ready in less than a year")</f>
        <v>0</v>
      </c>
    </row>
    <row r="73" spans="2:15" ht="18" customHeight="1" x14ac:dyDescent="0.2">
      <c r="B73" s="158"/>
      <c r="C73" s="162"/>
      <c r="D73" s="162"/>
      <c r="E73" s="166"/>
      <c r="F73" s="25"/>
      <c r="G73" s="160"/>
      <c r="H73" s="164"/>
      <c r="I73" s="162"/>
      <c r="J73" s="106" t="s">
        <v>106</v>
      </c>
      <c r="K73" s="108"/>
      <c r="L73" s="25"/>
      <c r="M73" s="25"/>
      <c r="N73" s="25"/>
      <c r="O73" s="26"/>
    </row>
    <row r="74" spans="2:15" ht="18" customHeight="1" x14ac:dyDescent="0.2">
      <c r="B74" s="158"/>
      <c r="C74" s="162"/>
      <c r="D74" s="162"/>
      <c r="E74" s="166"/>
      <c r="F74" s="25"/>
      <c r="G74" s="160"/>
      <c r="H74" s="164"/>
      <c r="I74" s="162"/>
      <c r="J74" s="106" t="s">
        <v>107</v>
      </c>
      <c r="K74" s="108"/>
      <c r="L74" s="25"/>
      <c r="M74" s="25"/>
      <c r="N74" s="25"/>
      <c r="O74" s="26"/>
    </row>
    <row r="75" spans="2:15" ht="18" customHeight="1" x14ac:dyDescent="0.2">
      <c r="B75" s="158"/>
      <c r="C75" s="162"/>
      <c r="D75" s="162"/>
      <c r="E75" s="166"/>
      <c r="F75" s="25"/>
      <c r="G75" s="160"/>
      <c r="H75" s="164"/>
      <c r="I75" s="162"/>
      <c r="J75" s="106" t="s">
        <v>108</v>
      </c>
      <c r="K75" s="108"/>
      <c r="L75" s="25"/>
      <c r="M75" s="25"/>
      <c r="N75" s="25"/>
      <c r="O75" s="26"/>
    </row>
    <row r="76" spans="2:15" ht="18" customHeight="1" thickBot="1" x14ac:dyDescent="0.25">
      <c r="B76" s="158"/>
      <c r="C76" s="162"/>
      <c r="D76" s="162"/>
      <c r="E76" s="166"/>
      <c r="F76" s="25"/>
      <c r="G76" s="160"/>
      <c r="H76" s="164"/>
      <c r="I76" s="162"/>
      <c r="J76" s="106" t="s">
        <v>109</v>
      </c>
      <c r="K76" s="108"/>
      <c r="L76" s="25"/>
      <c r="M76" s="25"/>
      <c r="N76" s="25"/>
      <c r="O76" s="26"/>
    </row>
    <row r="77" spans="2:15" ht="18" customHeight="1" thickBot="1" x14ac:dyDescent="0.25">
      <c r="B77" s="158" t="str">
        <f>IF('Survey + Heat Map '!B27="[Enter role/skill]","Role/skill will be populated automatically after you complete the role/skill identification survey",'Survey + Heat Map '!B27)</f>
        <v>Role/skill will be populated automatically after you complete the role/skill identification survey</v>
      </c>
      <c r="C77" s="162" t="str" cm="1">
        <f t="array" ref="C77">_xlfn.IFS('Survey + Heat Map '!J27="","Description will be populated automatically after you complete the role/skill identification survey",'Survey + Heat Map '!J27=1,"Role/skill isn't critical and talent isn't scarce or hard to find",'Survey + Heat Map '!J27=2,"Role/skill isn't critical but talent is somewhat scarce or hard to find",'Survey + Heat Map '!J27=3,"Role/skill isn't critical but talent is scarce or hard to find",'Survey + Heat Map '!J27=4,"Role/skill is somewhat critical but talent isn't scarce or hard to find",'Survey + Heat Map '!J27=5,"Role/skill is somewhat critical and talent is somewhat scarce or hard to find",'Survey + Heat Map '!J27=6,"Role/skill is somewhat critical and talent is scarce or hard to find",'Survey + Heat Map '!J27=7,"Role/skill is critical but talent isn't scarce or hard to find",'Survey + Heat Map '!J27=8,"Role/skill is critical and talent is somewhat scarce or hard to find",'Survey + Heat Map '!J27=9,"Role/skill is critical and talent is scarce or hard to find")</f>
        <v>Description will be populated automatically after you complete the role/skill identification survey</v>
      </c>
      <c r="D77" s="162"/>
      <c r="E77" s="166" t="str" cm="1">
        <f t="array" ref="E77">_xlfn.IFS(D77="","Next steps will be populated automatically after you fill in Column D",D77="yes","Fill in the succession plan details for this role.",D77="no","Work on a succession plan for this role/skill.")</f>
        <v>Next steps will be populated automatically after you fill in Column D</v>
      </c>
      <c r="F77" s="25"/>
      <c r="G77" s="160" t="s">
        <v>13</v>
      </c>
      <c r="H77" s="164" t="s">
        <v>39</v>
      </c>
      <c r="I77" s="162"/>
      <c r="J77" s="106" t="s">
        <v>105</v>
      </c>
      <c r="K77" s="108"/>
      <c r="L77" s="87" t="s">
        <v>68</v>
      </c>
      <c r="M77" s="84">
        <f>COUNTIFS(J77:J81,"&lt;&gt;[Enter candidate 1 name]",J77:J81,"&lt;&gt;[Enter candidate 2 name]",J77:J81,"&lt;&gt;[Enter candidate 3 name]",J77:J81,"&lt;&gt;[Enter candidate 4 name]",J77:J81,"&lt;&gt;[Enter candidate 5 name]",J77:J81,"&lt;&gt;")</f>
        <v>0</v>
      </c>
      <c r="N77" s="85" t="s">
        <v>69</v>
      </c>
      <c r="O77" s="86">
        <f>COUNTIF(K77:K81,"Candidate will be ready in less than a year")</f>
        <v>0</v>
      </c>
    </row>
    <row r="78" spans="2:15" ht="18" customHeight="1" x14ac:dyDescent="0.2">
      <c r="B78" s="158"/>
      <c r="C78" s="162"/>
      <c r="D78" s="162"/>
      <c r="E78" s="166"/>
      <c r="F78" s="25"/>
      <c r="G78" s="160"/>
      <c r="H78" s="164"/>
      <c r="I78" s="162"/>
      <c r="J78" s="106" t="s">
        <v>106</v>
      </c>
      <c r="K78" s="108"/>
      <c r="L78" s="25"/>
      <c r="M78" s="25"/>
      <c r="N78" s="25"/>
      <c r="O78" s="26"/>
    </row>
    <row r="79" spans="2:15" ht="18" customHeight="1" x14ac:dyDescent="0.2">
      <c r="B79" s="158"/>
      <c r="C79" s="162"/>
      <c r="D79" s="162"/>
      <c r="E79" s="166"/>
      <c r="F79" s="25"/>
      <c r="G79" s="160"/>
      <c r="H79" s="164"/>
      <c r="I79" s="162"/>
      <c r="J79" s="106" t="s">
        <v>107</v>
      </c>
      <c r="K79" s="108"/>
      <c r="L79" s="25"/>
      <c r="M79" s="25"/>
      <c r="N79" s="25"/>
      <c r="O79" s="26"/>
    </row>
    <row r="80" spans="2:15" ht="18" customHeight="1" x14ac:dyDescent="0.2">
      <c r="B80" s="158"/>
      <c r="C80" s="162"/>
      <c r="D80" s="162"/>
      <c r="E80" s="166"/>
      <c r="F80" s="25"/>
      <c r="G80" s="160"/>
      <c r="H80" s="164"/>
      <c r="I80" s="162"/>
      <c r="J80" s="106" t="s">
        <v>108</v>
      </c>
      <c r="K80" s="108"/>
      <c r="L80" s="25"/>
      <c r="M80" s="25"/>
      <c r="N80" s="25"/>
      <c r="O80" s="26"/>
    </row>
    <row r="81" spans="2:15" ht="18" customHeight="1" thickBot="1" x14ac:dyDescent="0.25">
      <c r="B81" s="158"/>
      <c r="C81" s="162"/>
      <c r="D81" s="162"/>
      <c r="E81" s="166"/>
      <c r="F81" s="25"/>
      <c r="G81" s="160"/>
      <c r="H81" s="164"/>
      <c r="I81" s="162"/>
      <c r="J81" s="106" t="s">
        <v>109</v>
      </c>
      <c r="K81" s="108"/>
      <c r="L81" s="25"/>
      <c r="M81" s="25"/>
      <c r="N81" s="25"/>
      <c r="O81" s="26"/>
    </row>
    <row r="82" spans="2:15" ht="18" customHeight="1" thickBot="1" x14ac:dyDescent="0.25">
      <c r="B82" s="158" t="str">
        <f>IF('Survey + Heat Map '!B28="[Enter role/skill]","Role/skill will be populated automatically after you complete the role/skill identification survey",'Survey + Heat Map '!B28)</f>
        <v>Role/skill will be populated automatically after you complete the role/skill identification survey</v>
      </c>
      <c r="C82" s="162" t="str" cm="1">
        <f t="array" ref="C82">_xlfn.IFS('Survey + Heat Map '!J28="","Description will be populated automatically after you complete the role/skill identification survey",'Survey + Heat Map '!J28=1,"Role/skill isn't critical and talent isn't scarce or hard to find",'Survey + Heat Map '!J28=2,"Role/skill isn't critical but talent is somewhat scarce or hard to find",'Survey + Heat Map '!J28=3,"Role/skill isn't critical but talent is scarce or hard to find",'Survey + Heat Map '!J28=4,"Role/skill is somewhat critical but talent isn't scarce or hard to find",'Survey + Heat Map '!J28=5,"Role/skill is somewhat critical and talent is somewhat scarce or hard to find",'Survey + Heat Map '!J28=6,"Role/skill is somewhat critical and talent is scarce or hard to find",'Survey + Heat Map '!J28=7,"Role/skill is critical but talent isn't scarce or hard to find",'Survey + Heat Map '!J28=8,"Role/skill is critical and talent is somewhat scarce or hard to find",'Survey + Heat Map '!J28=9,"Role/skill is critical and talent is scarce or hard to find")</f>
        <v>Description will be populated automatically after you complete the role/skill identification survey</v>
      </c>
      <c r="D82" s="162"/>
      <c r="E82" s="166" t="str" cm="1">
        <f t="array" ref="E82">_xlfn.IFS(D82="","Next steps will be populated automatically after you fill in Column D",D82="yes","Fill in the succession plan details for this role.",D82="no","Work on a succession plan for this role/skill.")</f>
        <v>Next steps will be populated automatically after you fill in Column D</v>
      </c>
      <c r="F82" s="25"/>
      <c r="G82" s="160" t="s">
        <v>13</v>
      </c>
      <c r="H82" s="164" t="s">
        <v>39</v>
      </c>
      <c r="I82" s="162"/>
      <c r="J82" s="106" t="s">
        <v>105</v>
      </c>
      <c r="K82" s="108"/>
      <c r="L82" s="87" t="s">
        <v>68</v>
      </c>
      <c r="M82" s="84">
        <f>COUNTIFS(J82:J86,"&lt;&gt;[Enter candidate 1 name]",J82:J86,"&lt;&gt;[Enter candidate 2 name]",J82:J86,"&lt;&gt;[Enter candidate 3 name]",J82:J86,"&lt;&gt;[Enter candidate 4 name]",J82:J86,"&lt;&gt;[Enter candidate 5 name]",J82:J86,"&lt;&gt;")</f>
        <v>0</v>
      </c>
      <c r="N82" s="85" t="s">
        <v>69</v>
      </c>
      <c r="O82" s="86">
        <f>COUNTIF(K82:K86,"Candidate will be ready in less than a year")</f>
        <v>0</v>
      </c>
    </row>
    <row r="83" spans="2:15" ht="18" customHeight="1" x14ac:dyDescent="0.2">
      <c r="B83" s="158"/>
      <c r="C83" s="162"/>
      <c r="D83" s="162"/>
      <c r="E83" s="166"/>
      <c r="F83" s="25"/>
      <c r="G83" s="160"/>
      <c r="H83" s="164"/>
      <c r="I83" s="162"/>
      <c r="J83" s="106" t="s">
        <v>106</v>
      </c>
      <c r="K83" s="108"/>
      <c r="L83" s="25"/>
      <c r="M83" s="25"/>
      <c r="N83" s="25"/>
      <c r="O83" s="26"/>
    </row>
    <row r="84" spans="2:15" ht="18" customHeight="1" x14ac:dyDescent="0.2">
      <c r="B84" s="158"/>
      <c r="C84" s="162"/>
      <c r="D84" s="162"/>
      <c r="E84" s="166"/>
      <c r="F84" s="25"/>
      <c r="G84" s="160"/>
      <c r="H84" s="164"/>
      <c r="I84" s="162"/>
      <c r="J84" s="106" t="s">
        <v>107</v>
      </c>
      <c r="K84" s="108"/>
      <c r="L84" s="25"/>
      <c r="M84" s="25"/>
      <c r="N84" s="25"/>
      <c r="O84" s="26"/>
    </row>
    <row r="85" spans="2:15" ht="18" customHeight="1" x14ac:dyDescent="0.2">
      <c r="B85" s="158"/>
      <c r="C85" s="162"/>
      <c r="D85" s="162"/>
      <c r="E85" s="166"/>
      <c r="F85" s="25"/>
      <c r="G85" s="160"/>
      <c r="H85" s="164"/>
      <c r="I85" s="162"/>
      <c r="J85" s="106" t="s">
        <v>108</v>
      </c>
      <c r="K85" s="108"/>
      <c r="L85" s="25"/>
      <c r="M85" s="25"/>
      <c r="N85" s="25"/>
      <c r="O85" s="26"/>
    </row>
    <row r="86" spans="2:15" ht="18" customHeight="1" thickBot="1" x14ac:dyDescent="0.25">
      <c r="B86" s="158"/>
      <c r="C86" s="162"/>
      <c r="D86" s="162"/>
      <c r="E86" s="166"/>
      <c r="F86" s="25"/>
      <c r="G86" s="160"/>
      <c r="H86" s="164"/>
      <c r="I86" s="162"/>
      <c r="J86" s="106" t="s">
        <v>109</v>
      </c>
      <c r="K86" s="108"/>
      <c r="L86" s="25"/>
      <c r="M86" s="25"/>
      <c r="N86" s="25"/>
      <c r="O86" s="26"/>
    </row>
    <row r="87" spans="2:15" ht="18" customHeight="1" thickBot="1" x14ac:dyDescent="0.25">
      <c r="B87" s="158" t="str">
        <f>IF('Survey + Heat Map '!B29="[Enter role/skill]","Role/skill will be populated automatically after you complete the role/skill identification survey",'Survey + Heat Map '!B29)</f>
        <v>Role/skill will be populated automatically after you complete the role/skill identification survey</v>
      </c>
      <c r="C87" s="162" t="str" cm="1">
        <f t="array" ref="C87">_xlfn.IFS('Survey + Heat Map '!J29="","Description will be populated automatically after you complete the role/skill identification survey",'Survey + Heat Map '!J29=1,"Role/skill isn't critical and talent isn't scarce or hard to find",'Survey + Heat Map '!J29=2,"Role/skill isn't critical but talent is somewhat scarce or hard to find",'Survey + Heat Map '!J29=3,"Role/skill isn't critical but talent is scarce or hard to find",'Survey + Heat Map '!J29=4,"Role/skill is somewhat critical but talent isn't scarce or hard to find",'Survey + Heat Map '!J29=5,"Role/skill is somewhat critical and talent is somewhat scarce or hard to find",'Survey + Heat Map '!J29=6,"Role/skill is somewhat critical and talent is scarce or hard to find",'Survey + Heat Map '!J29=7,"Role/skill is critical but talent isn't scarce or hard to find",'Survey + Heat Map '!J29=8,"Role/skill is critical and talent is somewhat scarce or hard to find",'Survey + Heat Map '!J29=9,"Role/skill is critical and talent is scarce or hard to find")</f>
        <v>Description will be populated automatically after you complete the role/skill identification survey</v>
      </c>
      <c r="D87" s="162"/>
      <c r="E87" s="166" t="str" cm="1">
        <f t="array" ref="E87">_xlfn.IFS(D87="","Next steps will be populated automatically after you fill in Column D",D87="yes","Fill in the succession plan details for this role.",D87="no","Work on a succession plan for this role/skill.")</f>
        <v>Next steps will be populated automatically after you fill in Column D</v>
      </c>
      <c r="F87" s="25"/>
      <c r="G87" s="160" t="s">
        <v>13</v>
      </c>
      <c r="H87" s="164" t="s">
        <v>39</v>
      </c>
      <c r="I87" s="162"/>
      <c r="J87" s="106" t="s">
        <v>105</v>
      </c>
      <c r="K87" s="108"/>
      <c r="L87" s="87" t="s">
        <v>68</v>
      </c>
      <c r="M87" s="84">
        <f>COUNTIFS(J87:J91,"&lt;&gt;[Enter candidate 1 name]",J87:J91,"&lt;&gt;[Enter candidate 2 name]",J87:J91,"&lt;&gt;[Enter candidate 3 name]",J87:J91,"&lt;&gt;[Enter candidate 4 name]",J87:J91,"&lt;&gt;[Enter candidate 5 name]",J87:J91,"&lt;&gt;")</f>
        <v>0</v>
      </c>
      <c r="N87" s="85" t="s">
        <v>69</v>
      </c>
      <c r="O87" s="86">
        <f>COUNTIF(K87:K91,"Candidate will be ready in less than a year")</f>
        <v>0</v>
      </c>
    </row>
    <row r="88" spans="2:15" ht="18" customHeight="1" x14ac:dyDescent="0.2">
      <c r="B88" s="158"/>
      <c r="C88" s="162"/>
      <c r="D88" s="162"/>
      <c r="E88" s="166"/>
      <c r="F88" s="25"/>
      <c r="G88" s="160"/>
      <c r="H88" s="164"/>
      <c r="I88" s="162"/>
      <c r="J88" s="106" t="s">
        <v>106</v>
      </c>
      <c r="K88" s="108"/>
      <c r="L88" s="25"/>
      <c r="M88" s="25"/>
      <c r="N88" s="25"/>
      <c r="O88" s="26"/>
    </row>
    <row r="89" spans="2:15" ht="18" customHeight="1" x14ac:dyDescent="0.2">
      <c r="B89" s="158"/>
      <c r="C89" s="162"/>
      <c r="D89" s="162"/>
      <c r="E89" s="166"/>
      <c r="F89" s="25"/>
      <c r="G89" s="160"/>
      <c r="H89" s="164"/>
      <c r="I89" s="162"/>
      <c r="J89" s="106" t="s">
        <v>107</v>
      </c>
      <c r="K89" s="108"/>
      <c r="L89" s="25"/>
      <c r="M89" s="25"/>
      <c r="N89" s="25"/>
      <c r="O89" s="26"/>
    </row>
    <row r="90" spans="2:15" ht="18" customHeight="1" x14ac:dyDescent="0.2">
      <c r="B90" s="158"/>
      <c r="C90" s="162"/>
      <c r="D90" s="162"/>
      <c r="E90" s="166"/>
      <c r="F90" s="25"/>
      <c r="G90" s="160"/>
      <c r="H90" s="164"/>
      <c r="I90" s="162"/>
      <c r="J90" s="106" t="s">
        <v>108</v>
      </c>
      <c r="K90" s="108"/>
      <c r="L90" s="25"/>
      <c r="M90" s="25"/>
      <c r="N90" s="25"/>
      <c r="O90" s="26"/>
    </row>
    <row r="91" spans="2:15" ht="18" customHeight="1" thickBot="1" x14ac:dyDescent="0.25">
      <c r="B91" s="158"/>
      <c r="C91" s="162"/>
      <c r="D91" s="162"/>
      <c r="E91" s="166"/>
      <c r="F91" s="25"/>
      <c r="G91" s="160"/>
      <c r="H91" s="164"/>
      <c r="I91" s="162"/>
      <c r="J91" s="106" t="s">
        <v>109</v>
      </c>
      <c r="K91" s="108"/>
      <c r="L91" s="25"/>
      <c r="M91" s="25"/>
      <c r="N91" s="25"/>
      <c r="O91" s="26"/>
    </row>
    <row r="92" spans="2:15" ht="18" customHeight="1" thickBot="1" x14ac:dyDescent="0.25">
      <c r="B92" s="158" t="str">
        <f>IF('Survey + Heat Map '!B30="[Enter role/skill]","Role/skill will be populated automatically after you complete the role/skill identification survey",'Survey + Heat Map '!B30)</f>
        <v>Role/skill will be populated automatically after you complete the role/skill identification survey</v>
      </c>
      <c r="C92" s="162" t="str" cm="1">
        <f t="array" ref="C92">_xlfn.IFS('Survey + Heat Map '!J30="","Description will be populated automatically after you complete the role/skill identification survey",'Survey + Heat Map '!J30=1,"Role/skill isn't critical and talent isn't scarce or hard to find",'Survey + Heat Map '!J30=2,"Role/skill isn't critical but talent is somewhat scarce or hard to find",'Survey + Heat Map '!J30=3,"Role/skill isn't critical but talent is scarce or hard to find",'Survey + Heat Map '!J30=4,"Role/skill is somewhat critical but talent isn't scarce or hard to find",'Survey + Heat Map '!J30=5,"Role/skill is somewhat critical and talent is somewhat scarce or hard to find",'Survey + Heat Map '!J30=6,"Role/skill is somewhat critical and talent is scarce or hard to find",'Survey + Heat Map '!J30=7,"Role/skill is critical but talent isn't scarce or hard to find",'Survey + Heat Map '!J30=8,"Role/skill is critical and talent is somewhat scarce or hard to find",'Survey + Heat Map '!J30=9,"Role/skill is critical and talent is scarce or hard to find")</f>
        <v>Description will be populated automatically after you complete the role/skill identification survey</v>
      </c>
      <c r="D92" s="162"/>
      <c r="E92" s="166" t="str" cm="1">
        <f t="array" ref="E92">_xlfn.IFS(D92="","Next steps will be populated automatically after you fill in Column D",D92="yes","Fill in the succession plan details for this role.",D92="no","Work on a succession plan for this role/skill.")</f>
        <v>Next steps will be populated automatically after you fill in Column D</v>
      </c>
      <c r="F92" s="25"/>
      <c r="G92" s="160" t="s">
        <v>13</v>
      </c>
      <c r="H92" s="164" t="s">
        <v>39</v>
      </c>
      <c r="I92" s="162"/>
      <c r="J92" s="106" t="s">
        <v>105</v>
      </c>
      <c r="K92" s="108"/>
      <c r="L92" s="87" t="s">
        <v>68</v>
      </c>
      <c r="M92" s="84">
        <f>COUNTIFS(J92:J96,"&lt;&gt;[Enter candidate 1 name]",J92:J96,"&lt;&gt;[Enter candidate 2 name]",J92:J96,"&lt;&gt;[Enter candidate 3 name]",J92:J96,"&lt;&gt;[Enter candidate 4 name]",J92:J96,"&lt;&gt;[Enter candidate 5 name]",J92:J96,"&lt;&gt;")</f>
        <v>0</v>
      </c>
      <c r="N92" s="85" t="s">
        <v>69</v>
      </c>
      <c r="O92" s="86">
        <f>COUNTIF(K92:K96,"Candidate will be ready in less than a year")</f>
        <v>0</v>
      </c>
    </row>
    <row r="93" spans="2:15" ht="18" customHeight="1" x14ac:dyDescent="0.2">
      <c r="B93" s="158"/>
      <c r="C93" s="162"/>
      <c r="D93" s="162"/>
      <c r="E93" s="166"/>
      <c r="F93" s="25"/>
      <c r="G93" s="160"/>
      <c r="H93" s="164"/>
      <c r="I93" s="162"/>
      <c r="J93" s="106" t="s">
        <v>106</v>
      </c>
      <c r="K93" s="108"/>
      <c r="L93" s="25"/>
      <c r="M93" s="25"/>
      <c r="N93" s="25"/>
      <c r="O93" s="26"/>
    </row>
    <row r="94" spans="2:15" ht="18" customHeight="1" x14ac:dyDescent="0.2">
      <c r="B94" s="158"/>
      <c r="C94" s="162"/>
      <c r="D94" s="162"/>
      <c r="E94" s="166"/>
      <c r="F94" s="25"/>
      <c r="G94" s="160"/>
      <c r="H94" s="164"/>
      <c r="I94" s="162"/>
      <c r="J94" s="106" t="s">
        <v>107</v>
      </c>
      <c r="K94" s="108"/>
      <c r="L94" s="25"/>
      <c r="M94" s="25"/>
      <c r="N94" s="25"/>
      <c r="O94" s="26"/>
    </row>
    <row r="95" spans="2:15" ht="18" customHeight="1" x14ac:dyDescent="0.2">
      <c r="B95" s="158"/>
      <c r="C95" s="162"/>
      <c r="D95" s="162"/>
      <c r="E95" s="166"/>
      <c r="F95" s="25"/>
      <c r="G95" s="160"/>
      <c r="H95" s="164"/>
      <c r="I95" s="162"/>
      <c r="J95" s="106" t="s">
        <v>108</v>
      </c>
      <c r="K95" s="108"/>
      <c r="L95" s="25"/>
      <c r="M95" s="25"/>
      <c r="N95" s="25"/>
      <c r="O95" s="26"/>
    </row>
    <row r="96" spans="2:15" ht="18" customHeight="1" thickBot="1" x14ac:dyDescent="0.25">
      <c r="B96" s="158"/>
      <c r="C96" s="162"/>
      <c r="D96" s="162"/>
      <c r="E96" s="166"/>
      <c r="F96" s="25"/>
      <c r="G96" s="160"/>
      <c r="H96" s="164"/>
      <c r="I96" s="162"/>
      <c r="J96" s="106" t="s">
        <v>109</v>
      </c>
      <c r="K96" s="108"/>
      <c r="L96" s="25"/>
      <c r="M96" s="25"/>
      <c r="N96" s="25"/>
      <c r="O96" s="26"/>
    </row>
    <row r="97" spans="2:15" ht="18" customHeight="1" thickBot="1" x14ac:dyDescent="0.25">
      <c r="B97" s="158" t="str">
        <f>IF('Survey + Heat Map '!B31="[Enter role/skill]","Role/skill will be populated automatically after you complete the role/skill identification survey",'Survey + Heat Map '!B31)</f>
        <v>Role/skill will be populated automatically after you complete the role/skill identification survey</v>
      </c>
      <c r="C97" s="162" t="str" cm="1">
        <f t="array" ref="C97">_xlfn.IFS('Survey + Heat Map '!J31="","Description will be populated automatically after you complete the role/skill identification survey",'Survey + Heat Map '!J31=1,"Role/skill isn't critical and talent isn't scarce or hard to find",'Survey + Heat Map '!J31=2,"Role/skill isn't critical but talent is somewhat scarce or hard to find",'Survey + Heat Map '!J31=3,"Role/skill isn't critical but talent is scarce or hard to find",'Survey + Heat Map '!J31=4,"Role/skill is somewhat critical but talent isn't scarce or hard to find",'Survey + Heat Map '!J31=5,"Role/skill is somewhat critical and talent is somewhat scarce or hard to find",'Survey + Heat Map '!J31=6,"Role/skill is somewhat critical and talent is scarce or hard to find",'Survey + Heat Map '!J31=7,"Role/skill is critical but talent isn't scarce or hard to find",'Survey + Heat Map '!J31=8,"Role/skill is critical and talent is somewhat scarce or hard to find",'Survey + Heat Map '!J31=9,"Role/skill is critical and talent is scarce or hard to find")</f>
        <v>Description will be populated automatically after you complete the role/skill identification survey</v>
      </c>
      <c r="D97" s="162"/>
      <c r="E97" s="166" t="str" cm="1">
        <f t="array" ref="E97">_xlfn.IFS(D97="","Next steps will be populated automatically after you fill in Column D",D97="yes","Fill in the succession plan details for this role.",D97="no","Work on a succession plan for this role/skill.")</f>
        <v>Next steps will be populated automatically after you fill in Column D</v>
      </c>
      <c r="F97" s="25"/>
      <c r="G97" s="160" t="s">
        <v>13</v>
      </c>
      <c r="H97" s="164" t="s">
        <v>39</v>
      </c>
      <c r="I97" s="162"/>
      <c r="J97" s="106" t="s">
        <v>105</v>
      </c>
      <c r="K97" s="108"/>
      <c r="L97" s="87" t="s">
        <v>68</v>
      </c>
      <c r="M97" s="84">
        <f>COUNTIFS(J97:J101,"&lt;&gt;[Enter candidate 1 name]",J97:J101,"&lt;&gt;[Enter candidate 2 name]",J97:J101,"&lt;&gt;[Enter candidate 3 name]",J97:J101,"&lt;&gt;[Enter candidate 4 name]",J97:J101,"&lt;&gt;[Enter candidate 5 name]",J97:J101,"&lt;&gt;")</f>
        <v>0</v>
      </c>
      <c r="N97" s="85" t="s">
        <v>69</v>
      </c>
      <c r="O97" s="86">
        <f>COUNTIF(K97:K101,"Candidate will be ready in less than a year")</f>
        <v>0</v>
      </c>
    </row>
    <row r="98" spans="2:15" ht="18" customHeight="1" x14ac:dyDescent="0.2">
      <c r="B98" s="158"/>
      <c r="C98" s="162"/>
      <c r="D98" s="162"/>
      <c r="E98" s="166"/>
      <c r="F98" s="25"/>
      <c r="G98" s="160"/>
      <c r="H98" s="164"/>
      <c r="I98" s="162"/>
      <c r="J98" s="106" t="s">
        <v>106</v>
      </c>
      <c r="K98" s="108"/>
      <c r="L98" s="25"/>
      <c r="M98" s="25"/>
      <c r="N98" s="25"/>
      <c r="O98" s="26"/>
    </row>
    <row r="99" spans="2:15" ht="18" customHeight="1" x14ac:dyDescent="0.2">
      <c r="B99" s="158"/>
      <c r="C99" s="162"/>
      <c r="D99" s="162"/>
      <c r="E99" s="166"/>
      <c r="F99" s="25"/>
      <c r="G99" s="160"/>
      <c r="H99" s="164"/>
      <c r="I99" s="162"/>
      <c r="J99" s="106" t="s">
        <v>107</v>
      </c>
      <c r="K99" s="108"/>
      <c r="L99" s="25"/>
      <c r="M99" s="25"/>
      <c r="N99" s="25"/>
      <c r="O99" s="26"/>
    </row>
    <row r="100" spans="2:15" ht="18" customHeight="1" x14ac:dyDescent="0.2">
      <c r="B100" s="158"/>
      <c r="C100" s="162"/>
      <c r="D100" s="162"/>
      <c r="E100" s="166"/>
      <c r="F100" s="25"/>
      <c r="G100" s="160"/>
      <c r="H100" s="164"/>
      <c r="I100" s="162"/>
      <c r="J100" s="106" t="s">
        <v>108</v>
      </c>
      <c r="K100" s="108"/>
      <c r="L100" s="25"/>
      <c r="M100" s="25"/>
      <c r="N100" s="25"/>
      <c r="O100" s="26"/>
    </row>
    <row r="101" spans="2:15" ht="18" customHeight="1" thickBot="1" x14ac:dyDescent="0.25">
      <c r="B101" s="158"/>
      <c r="C101" s="162"/>
      <c r="D101" s="162"/>
      <c r="E101" s="166"/>
      <c r="F101" s="25"/>
      <c r="G101" s="160"/>
      <c r="H101" s="164"/>
      <c r="I101" s="162"/>
      <c r="J101" s="106" t="s">
        <v>109</v>
      </c>
      <c r="K101" s="108"/>
      <c r="L101" s="25"/>
      <c r="M101" s="25"/>
      <c r="N101" s="25"/>
      <c r="O101" s="26"/>
    </row>
    <row r="102" spans="2:15" ht="18" customHeight="1" thickBot="1" x14ac:dyDescent="0.25">
      <c r="B102" s="158" t="str">
        <f>IF('Survey + Heat Map '!B32="[Enter role/skill]","Role/skill will be populated automatically after you complete the role/skill identification survey",'Survey + Heat Map '!B32)</f>
        <v>Role/skill will be populated automatically after you complete the role/skill identification survey</v>
      </c>
      <c r="C102" s="162" t="str" cm="1">
        <f t="array" ref="C102">_xlfn.IFS('Survey + Heat Map '!J32="","Description will be populated automatically after you complete the role/skill identification survey",'Survey + Heat Map '!J32=1,"Role/skill isn't critical and talent isn't scarce or hard to find",'Survey + Heat Map '!J32=2,"Role/skill isn't critical but talent is somewhat scarce or hard to find",'Survey + Heat Map '!J32=3,"Role/skill isn't critical but talent is scarce or hard to find",'Survey + Heat Map '!J32=4,"Role/skill is somewhat critical but talent isn't scarce or hard to find",'Survey + Heat Map '!J32=5,"Role/skill is somewhat critical and talent is somewhat scarce or hard to find",'Survey + Heat Map '!J32=6,"Role/skill is somewhat critical and talent is scarce or hard to find",'Survey + Heat Map '!J32=7,"Role/skill is critical but talent isn't scarce or hard to find",'Survey + Heat Map '!J32=8,"Role/skill is critical and talent is somewhat scarce or hard to find",'Survey + Heat Map '!J32=9,"Role/skill is critical and talent is scarce or hard to find")</f>
        <v>Description will be populated automatically after you complete the role/skill identification survey</v>
      </c>
      <c r="D102" s="162"/>
      <c r="E102" s="166" t="str" cm="1">
        <f t="array" ref="E102">_xlfn.IFS(D102="","Next steps will be populated automatically after you fill in Column D",D102="yes","Fill in the succession plan details for this role.",D102="no","Work on a succession plan for this role/skill.")</f>
        <v>Next steps will be populated automatically after you fill in Column D</v>
      </c>
      <c r="F102" s="25"/>
      <c r="G102" s="160" t="s">
        <v>13</v>
      </c>
      <c r="H102" s="164" t="s">
        <v>39</v>
      </c>
      <c r="I102" s="162"/>
      <c r="J102" s="106" t="s">
        <v>105</v>
      </c>
      <c r="K102" s="108"/>
      <c r="L102" s="87" t="s">
        <v>68</v>
      </c>
      <c r="M102" s="84">
        <f>COUNTIFS(J102:J106,"&lt;&gt;[Enter candidate 1 name]",J102:J106,"&lt;&gt;[Enter candidate 2 name]",J102:J106,"&lt;&gt;[Enter candidate 3 name]",J102:J106,"&lt;&gt;[Enter candidate 4 name]",J102:J106,"&lt;&gt;[Enter candidate 5 name]",J102:J106,"&lt;&gt;")</f>
        <v>0</v>
      </c>
      <c r="N102" s="85" t="s">
        <v>69</v>
      </c>
      <c r="O102" s="86">
        <f>COUNTIF(K102:K106,"Candidate will be ready in less than a year")</f>
        <v>0</v>
      </c>
    </row>
    <row r="103" spans="2:15" ht="18" customHeight="1" x14ac:dyDescent="0.2">
      <c r="B103" s="158"/>
      <c r="C103" s="162"/>
      <c r="D103" s="162"/>
      <c r="E103" s="166"/>
      <c r="F103" s="25"/>
      <c r="G103" s="160"/>
      <c r="H103" s="164"/>
      <c r="I103" s="162"/>
      <c r="J103" s="106" t="s">
        <v>106</v>
      </c>
      <c r="K103" s="108"/>
      <c r="L103" s="25"/>
      <c r="M103" s="25"/>
      <c r="N103" s="25"/>
      <c r="O103" s="26"/>
    </row>
    <row r="104" spans="2:15" ht="18" customHeight="1" x14ac:dyDescent="0.2">
      <c r="B104" s="158"/>
      <c r="C104" s="162"/>
      <c r="D104" s="162"/>
      <c r="E104" s="166"/>
      <c r="F104" s="25"/>
      <c r="G104" s="160"/>
      <c r="H104" s="164"/>
      <c r="I104" s="162"/>
      <c r="J104" s="106" t="s">
        <v>107</v>
      </c>
      <c r="K104" s="108"/>
      <c r="L104" s="25"/>
      <c r="M104" s="25"/>
      <c r="N104" s="25"/>
      <c r="O104" s="26"/>
    </row>
    <row r="105" spans="2:15" ht="18" customHeight="1" x14ac:dyDescent="0.2">
      <c r="B105" s="158"/>
      <c r="C105" s="162"/>
      <c r="D105" s="162"/>
      <c r="E105" s="166"/>
      <c r="F105" s="25"/>
      <c r="G105" s="160"/>
      <c r="H105" s="164"/>
      <c r="I105" s="162"/>
      <c r="J105" s="106" t="s">
        <v>108</v>
      </c>
      <c r="K105" s="108"/>
      <c r="L105" s="25"/>
      <c r="M105" s="25"/>
      <c r="N105" s="25"/>
      <c r="O105" s="26"/>
    </row>
    <row r="106" spans="2:15" ht="18" customHeight="1" thickBot="1" x14ac:dyDescent="0.25">
      <c r="B106" s="158"/>
      <c r="C106" s="162"/>
      <c r="D106" s="162"/>
      <c r="E106" s="166"/>
      <c r="F106" s="25"/>
      <c r="G106" s="160"/>
      <c r="H106" s="164"/>
      <c r="I106" s="162"/>
      <c r="J106" s="106" t="s">
        <v>109</v>
      </c>
      <c r="K106" s="108"/>
      <c r="L106" s="25"/>
      <c r="M106" s="25"/>
      <c r="N106" s="25"/>
      <c r="O106" s="26"/>
    </row>
    <row r="107" spans="2:15" ht="18" customHeight="1" thickBot="1" x14ac:dyDescent="0.25">
      <c r="B107" s="158" t="str">
        <f>IF('Survey + Heat Map '!B33="[Enter role/skill]","Role/skill will be populated automatically after you complete the role/skill identification survey",'Survey + Heat Map '!B33)</f>
        <v>Role/skill will be populated automatically after you complete the role/skill identification survey</v>
      </c>
      <c r="C107" s="162" t="str" cm="1">
        <f t="array" ref="C107">_xlfn.IFS('Survey + Heat Map '!J33="","Description will be populated automatically after you complete the role/skill identification survey",'Survey + Heat Map '!J33=1,"Role/skill isn't critical and talent isn't scarce or hard to find",'Survey + Heat Map '!J33=2,"Role/skill isn't critical but talent is somewhat scarce or hard to find",'Survey + Heat Map '!J33=3,"Role/skill isn't critical but talent is scarce or hard to find",'Survey + Heat Map '!J33=4,"Role/skill is somewhat critical but talent isn't scarce or hard to find",'Survey + Heat Map '!J33=5,"Role/skill is somewhat critical and talent is somewhat scarce or hard to find",'Survey + Heat Map '!J33=6,"Role/skill is somewhat critical and talent is scarce or hard to find",'Survey + Heat Map '!J33=7,"Role/skill is critical but talent isn't scarce or hard to find",'Survey + Heat Map '!J33=8,"Role/skill is critical and talent is somewhat scarce or hard to find",'Survey + Heat Map '!J33=9,"Role/skill is critical and talent is scarce or hard to find")</f>
        <v>Description will be populated automatically after you complete the role/skill identification survey</v>
      </c>
      <c r="D107" s="162"/>
      <c r="E107" s="166" t="str" cm="1">
        <f t="array" ref="E107">_xlfn.IFS(D107="","Next steps will be populated automatically after you fill in Column D",D107="yes","Fill in the succession plan details for this role.",D107="no","Work on a succession plan for this role/skill.")</f>
        <v>Next steps will be populated automatically after you fill in Column D</v>
      </c>
      <c r="F107" s="25"/>
      <c r="G107" s="160" t="s">
        <v>13</v>
      </c>
      <c r="H107" s="164" t="s">
        <v>39</v>
      </c>
      <c r="I107" s="162"/>
      <c r="J107" s="106" t="s">
        <v>105</v>
      </c>
      <c r="K107" s="108"/>
      <c r="L107" s="87" t="s">
        <v>68</v>
      </c>
      <c r="M107" s="84">
        <f>COUNTIFS(J107:J111,"&lt;&gt;[Enter candidate 1 name]",J107:J111,"&lt;&gt;[Enter candidate 2 name]",J107:J111,"&lt;&gt;[Enter candidate 3 name]",J107:J111,"&lt;&gt;[Enter candidate 4 name]",J107:J111,"&lt;&gt;[Enter candidate 5 name]",J107:J111,"&lt;&gt;")</f>
        <v>0</v>
      </c>
      <c r="N107" s="85" t="s">
        <v>69</v>
      </c>
      <c r="O107" s="86">
        <f>COUNTIF(K107:K111,"Candidate will be ready in less than a year")</f>
        <v>0</v>
      </c>
    </row>
    <row r="108" spans="2:15" ht="18" customHeight="1" x14ac:dyDescent="0.2">
      <c r="B108" s="158"/>
      <c r="C108" s="162"/>
      <c r="D108" s="162"/>
      <c r="E108" s="166"/>
      <c r="F108" s="25"/>
      <c r="G108" s="160"/>
      <c r="H108" s="164"/>
      <c r="I108" s="162"/>
      <c r="J108" s="106" t="s">
        <v>106</v>
      </c>
      <c r="K108" s="108"/>
      <c r="L108" s="25"/>
      <c r="M108" s="25"/>
      <c r="N108" s="25"/>
      <c r="O108" s="26"/>
    </row>
    <row r="109" spans="2:15" ht="18" customHeight="1" x14ac:dyDescent="0.2">
      <c r="B109" s="158"/>
      <c r="C109" s="162"/>
      <c r="D109" s="162"/>
      <c r="E109" s="166"/>
      <c r="F109" s="25"/>
      <c r="G109" s="160"/>
      <c r="H109" s="164"/>
      <c r="I109" s="162"/>
      <c r="J109" s="106" t="s">
        <v>107</v>
      </c>
      <c r="K109" s="108"/>
      <c r="L109" s="25"/>
      <c r="M109" s="25"/>
      <c r="N109" s="25"/>
      <c r="O109" s="26"/>
    </row>
    <row r="110" spans="2:15" ht="18" customHeight="1" x14ac:dyDescent="0.2">
      <c r="B110" s="158"/>
      <c r="C110" s="162"/>
      <c r="D110" s="162"/>
      <c r="E110" s="166"/>
      <c r="F110" s="25"/>
      <c r="G110" s="160"/>
      <c r="H110" s="164"/>
      <c r="I110" s="162"/>
      <c r="J110" s="106" t="s">
        <v>108</v>
      </c>
      <c r="K110" s="108"/>
      <c r="L110" s="25"/>
      <c r="M110" s="25"/>
      <c r="N110" s="25"/>
      <c r="O110" s="26"/>
    </row>
    <row r="111" spans="2:15" ht="18" customHeight="1" thickBot="1" x14ac:dyDescent="0.25">
      <c r="B111" s="158"/>
      <c r="C111" s="162"/>
      <c r="D111" s="162"/>
      <c r="E111" s="166"/>
      <c r="F111" s="25"/>
      <c r="G111" s="160"/>
      <c r="H111" s="164"/>
      <c r="I111" s="162"/>
      <c r="J111" s="106" t="s">
        <v>109</v>
      </c>
      <c r="K111" s="108"/>
      <c r="L111" s="25"/>
      <c r="M111" s="25"/>
      <c r="N111" s="25"/>
      <c r="O111" s="26"/>
    </row>
    <row r="112" spans="2:15" ht="18" customHeight="1" thickBot="1" x14ac:dyDescent="0.25">
      <c r="B112" s="158" t="str">
        <f>IF('Survey + Heat Map '!B34="[Enter role/skill]","Role/skill will be populated automatically after you complete the role/skill identification survey",'Survey + Heat Map '!B34)</f>
        <v>Role/skill will be populated automatically after you complete the role/skill identification survey</v>
      </c>
      <c r="C112" s="162" t="str" cm="1">
        <f t="array" ref="C112">_xlfn.IFS('Survey + Heat Map '!J34="","Description will be populated automatically after you complete the role/skill identification survey",'Survey + Heat Map '!J34=1,"Role/skill isn't critical and talent isn't scarce or hard to find",'Survey + Heat Map '!J34=2,"Role/skill isn't critical but talent is somewhat scarce or hard to find",'Survey + Heat Map '!J34=3,"Role/skill isn't critical but talent is scarce or hard to find",'Survey + Heat Map '!J34=4,"Role/skill is somewhat critical but talent isn't scarce or hard to find",'Survey + Heat Map '!J34=5,"Role/skill is somewhat critical and talent is somewhat scarce or hard to find",'Survey + Heat Map '!J34=6,"Role/skill is somewhat critical and talent is scarce or hard to find",'Survey + Heat Map '!J34=7,"Role/skill is critical but talent isn't scarce or hard to find",'Survey + Heat Map '!J34=8,"Role/skill is critical and talent is somewhat scarce or hard to find",'Survey + Heat Map '!J34=9,"Role/skill is critical and talent is scarce or hard to find")</f>
        <v>Description will be populated automatically after you complete the role/skill identification survey</v>
      </c>
      <c r="D112" s="162"/>
      <c r="E112" s="166" t="str" cm="1">
        <f t="array" ref="E112">_xlfn.IFS(D112="","Next steps will be populated automatically after you fill in Column D",D112="yes","Fill in the succession plan details for this role.",D112="no","Work on a succession plan for this role/skill.")</f>
        <v>Next steps will be populated automatically after you fill in Column D</v>
      </c>
      <c r="F112" s="25"/>
      <c r="G112" s="160" t="s">
        <v>13</v>
      </c>
      <c r="H112" s="164" t="s">
        <v>39</v>
      </c>
      <c r="I112" s="162"/>
      <c r="J112" s="106" t="s">
        <v>105</v>
      </c>
      <c r="K112" s="108"/>
      <c r="L112" s="87" t="s">
        <v>68</v>
      </c>
      <c r="M112" s="84">
        <f>COUNTIFS(J112:J116,"&lt;&gt;[Enter candidate 1 name]",J112:J116,"&lt;&gt;[Enter candidate 2 name]",J112:J116,"&lt;&gt;[Enter candidate 3 name]",J112:J116,"&lt;&gt;[Enter candidate 4 name]",J112:J116,"&lt;&gt;[Enter candidate 5 name]",J112:J116,"&lt;&gt;")</f>
        <v>0</v>
      </c>
      <c r="N112" s="85" t="s">
        <v>69</v>
      </c>
      <c r="O112" s="86">
        <f>COUNTIF(K112:K116,"Candidate will be ready in less than a year")</f>
        <v>0</v>
      </c>
    </row>
    <row r="113" spans="2:15" ht="18" customHeight="1" x14ac:dyDescent="0.2">
      <c r="B113" s="158"/>
      <c r="C113" s="162"/>
      <c r="D113" s="162"/>
      <c r="E113" s="166"/>
      <c r="F113" s="25"/>
      <c r="G113" s="160"/>
      <c r="H113" s="164"/>
      <c r="I113" s="162"/>
      <c r="J113" s="106" t="s">
        <v>106</v>
      </c>
      <c r="K113" s="108"/>
      <c r="L113" s="25"/>
      <c r="M113" s="25"/>
      <c r="N113" s="25"/>
      <c r="O113" s="26"/>
    </row>
    <row r="114" spans="2:15" ht="18" customHeight="1" x14ac:dyDescent="0.2">
      <c r="B114" s="158"/>
      <c r="C114" s="162"/>
      <c r="D114" s="162"/>
      <c r="E114" s="166"/>
      <c r="F114" s="25"/>
      <c r="G114" s="160"/>
      <c r="H114" s="164"/>
      <c r="I114" s="162"/>
      <c r="J114" s="106" t="s">
        <v>107</v>
      </c>
      <c r="K114" s="108"/>
      <c r="L114" s="25"/>
      <c r="M114" s="25"/>
      <c r="N114" s="25"/>
      <c r="O114" s="26"/>
    </row>
    <row r="115" spans="2:15" ht="18" customHeight="1" x14ac:dyDescent="0.2">
      <c r="B115" s="158"/>
      <c r="C115" s="162"/>
      <c r="D115" s="162"/>
      <c r="E115" s="166"/>
      <c r="F115" s="25"/>
      <c r="G115" s="160"/>
      <c r="H115" s="164"/>
      <c r="I115" s="162"/>
      <c r="J115" s="106" t="s">
        <v>108</v>
      </c>
      <c r="K115" s="108"/>
      <c r="L115" s="25"/>
      <c r="M115" s="25"/>
      <c r="N115" s="25"/>
      <c r="O115" s="26"/>
    </row>
    <row r="116" spans="2:15" ht="18" customHeight="1" thickBot="1" x14ac:dyDescent="0.25">
      <c r="B116" s="158"/>
      <c r="C116" s="162"/>
      <c r="D116" s="162"/>
      <c r="E116" s="166"/>
      <c r="F116" s="25"/>
      <c r="G116" s="160"/>
      <c r="H116" s="164"/>
      <c r="I116" s="162"/>
      <c r="J116" s="106" t="s">
        <v>109</v>
      </c>
      <c r="K116" s="108"/>
      <c r="L116" s="25"/>
      <c r="M116" s="25"/>
      <c r="N116" s="25"/>
      <c r="O116" s="26"/>
    </row>
    <row r="117" spans="2:15" ht="18" customHeight="1" thickBot="1" x14ac:dyDescent="0.25">
      <c r="B117" s="158" t="str">
        <f>IF('Survey + Heat Map '!B35="[Enter role/skill]","Role/skill will be populated automatically after you complete the role/skill identification survey",'Survey + Heat Map '!B35)</f>
        <v>Role/skill will be populated automatically after you complete the role/skill identification survey</v>
      </c>
      <c r="C117" s="162" t="str" cm="1">
        <f t="array" ref="C117">_xlfn.IFS('Survey + Heat Map '!J35="","Description will be populated automatically after you complete the role/skill identification survey",'Survey + Heat Map '!J35=1,"Role/skill isn't critical and talent isn't scarce or hard to find",'Survey + Heat Map '!J35=2,"Role/skill isn't critical but talent is somewhat scarce or hard to find",'Survey + Heat Map '!J35=3,"Role/skill isn't critical but talent is scarce or hard to find",'Survey + Heat Map '!J35=4,"Role/skill is somewhat critical but talent isn't scarce or hard to find",'Survey + Heat Map '!J35=5,"Role/skill is somewhat critical and talent is somewhat scarce or hard to find",'Survey + Heat Map '!J35=6,"Role/skill is somewhat critical and talent is scarce or hard to find",'Survey + Heat Map '!J35=7,"Role/skill is critical but talent isn't scarce or hard to find",'Survey + Heat Map '!J35=8,"Role/skill is critical and talent is somewhat scarce or hard to find",'Survey + Heat Map '!J35=9,"Role/skill is critical and talent is scarce or hard to find")</f>
        <v>Description will be populated automatically after you complete the role/skill identification survey</v>
      </c>
      <c r="D117" s="162"/>
      <c r="E117" s="166" t="str" cm="1">
        <f t="array" ref="E117">_xlfn.IFS(D117="","Next steps will be populated automatically after you fill in Column D",D117="yes","Fill in the succession plan details for this role.",D117="no","Work on a succession plan for this role/skill.")</f>
        <v>Next steps will be populated automatically after you fill in Column D</v>
      </c>
      <c r="F117" s="25"/>
      <c r="G117" s="160" t="s">
        <v>13</v>
      </c>
      <c r="H117" s="164" t="s">
        <v>39</v>
      </c>
      <c r="I117" s="162"/>
      <c r="J117" s="106" t="s">
        <v>105</v>
      </c>
      <c r="K117" s="108"/>
      <c r="L117" s="87" t="s">
        <v>68</v>
      </c>
      <c r="M117" s="84">
        <f>COUNTIFS(J117:J121,"&lt;&gt;[Enter candidate 1 name]",J117:J121,"&lt;&gt;[Enter candidate 2 name]",J117:J121,"&lt;&gt;[Enter candidate 3 name]",J117:J121,"&lt;&gt;[Enter candidate 4 name]",J117:J121,"&lt;&gt;[Enter candidate 5 name]",J117:J121,"&lt;&gt;")</f>
        <v>0</v>
      </c>
      <c r="N117" s="85" t="s">
        <v>69</v>
      </c>
      <c r="O117" s="86">
        <f>COUNTIF(K117:K121,"Candidate will be ready in less than a year")</f>
        <v>0</v>
      </c>
    </row>
    <row r="118" spans="2:15" ht="18" customHeight="1" x14ac:dyDescent="0.2">
      <c r="B118" s="158"/>
      <c r="C118" s="162"/>
      <c r="D118" s="162"/>
      <c r="E118" s="166"/>
      <c r="F118" s="25"/>
      <c r="G118" s="160"/>
      <c r="H118" s="164"/>
      <c r="I118" s="162"/>
      <c r="J118" s="106" t="s">
        <v>106</v>
      </c>
      <c r="K118" s="108"/>
      <c r="L118" s="25"/>
      <c r="M118" s="25"/>
      <c r="N118" s="25"/>
      <c r="O118" s="26"/>
    </row>
    <row r="119" spans="2:15" ht="18" customHeight="1" x14ac:dyDescent="0.2">
      <c r="B119" s="158"/>
      <c r="C119" s="162"/>
      <c r="D119" s="162"/>
      <c r="E119" s="166"/>
      <c r="F119" s="25"/>
      <c r="G119" s="160"/>
      <c r="H119" s="164"/>
      <c r="I119" s="162"/>
      <c r="J119" s="106" t="s">
        <v>107</v>
      </c>
      <c r="K119" s="108"/>
      <c r="L119" s="25"/>
      <c r="M119" s="25"/>
      <c r="N119" s="25"/>
      <c r="O119" s="26"/>
    </row>
    <row r="120" spans="2:15" ht="18" customHeight="1" x14ac:dyDescent="0.2">
      <c r="B120" s="158"/>
      <c r="C120" s="162"/>
      <c r="D120" s="162"/>
      <c r="E120" s="166"/>
      <c r="F120" s="25"/>
      <c r="G120" s="160"/>
      <c r="H120" s="164"/>
      <c r="I120" s="162"/>
      <c r="J120" s="106" t="s">
        <v>108</v>
      </c>
      <c r="K120" s="108"/>
      <c r="L120" s="25"/>
      <c r="M120" s="25"/>
      <c r="N120" s="25"/>
      <c r="O120" s="26"/>
    </row>
    <row r="121" spans="2:15" ht="18" customHeight="1" thickBot="1" x14ac:dyDescent="0.25">
      <c r="B121" s="158"/>
      <c r="C121" s="162"/>
      <c r="D121" s="162"/>
      <c r="E121" s="166"/>
      <c r="F121" s="25"/>
      <c r="G121" s="160"/>
      <c r="H121" s="164"/>
      <c r="I121" s="162"/>
      <c r="J121" s="106" t="s">
        <v>109</v>
      </c>
      <c r="K121" s="108"/>
      <c r="L121" s="25"/>
      <c r="M121" s="25"/>
      <c r="N121" s="25"/>
      <c r="O121" s="26"/>
    </row>
    <row r="122" spans="2:15" ht="18" customHeight="1" thickBot="1" x14ac:dyDescent="0.25">
      <c r="B122" s="158" t="str">
        <f>IF('Survey + Heat Map '!B36="[Enter role/skill]","Role/skill will be populated automatically after you complete the role/skill identification survey",'Survey + Heat Map '!B36)</f>
        <v>Role/skill will be populated automatically after you complete the role/skill identification survey</v>
      </c>
      <c r="C122" s="162" t="str" cm="1">
        <f t="array" ref="C122">_xlfn.IFS('Survey + Heat Map '!J36="","Description will be populated automatically after you complete the role/skill identification survey",'Survey + Heat Map '!J36=1,"Role/skill isn't critical and talent isn't scarce or hard to find",'Survey + Heat Map '!J36=2,"Role/skill isn't critical but talent is somewhat scarce or hard to find",'Survey + Heat Map '!J36=3,"Role/skill isn't critical but talent is scarce or hard to find",'Survey + Heat Map '!J36=4,"Role/skill is somewhat critical but talent isn't scarce or hard to find",'Survey + Heat Map '!J36=5,"Role/skill is somewhat critical and talent is somewhat scarce or hard to find",'Survey + Heat Map '!J36=6,"Role/skill is somewhat critical and talent is scarce or hard to find",'Survey + Heat Map '!J36=7,"Role/skill is critical but talent isn't scarce or hard to find",'Survey + Heat Map '!J36=8,"Role/skill is critical and talent is somewhat scarce or hard to find",'Survey + Heat Map '!J36=9,"Role/skill is critical and talent is scarce or hard to find")</f>
        <v>Description will be populated automatically after you complete the role/skill identification survey</v>
      </c>
      <c r="D122" s="162"/>
      <c r="E122" s="166" t="str" cm="1">
        <f t="array" ref="E122">_xlfn.IFS(D122="","Next steps will be populated automatically after you fill in Column D",D122="yes","Fill in the succession plan details for this role.",D122="no","Work on a succession plan for this role/skill.")</f>
        <v>Next steps will be populated automatically after you fill in Column D</v>
      </c>
      <c r="F122" s="25"/>
      <c r="G122" s="160" t="s">
        <v>13</v>
      </c>
      <c r="H122" s="164" t="s">
        <v>39</v>
      </c>
      <c r="I122" s="162"/>
      <c r="J122" s="106" t="s">
        <v>105</v>
      </c>
      <c r="K122" s="108"/>
      <c r="L122" s="87" t="s">
        <v>68</v>
      </c>
      <c r="M122" s="84">
        <f>COUNTIFS(J122:J126,"&lt;&gt;[Enter candidate 1 name]",J122:J126,"&lt;&gt;[Enter candidate 2 name]",J122:J126,"&lt;&gt;[Enter candidate 3 name]",J122:J126,"&lt;&gt;[Enter candidate 4 name]",J122:J126,"&lt;&gt;[Enter candidate 5 name]",J122:J126,"&lt;&gt;")</f>
        <v>0</v>
      </c>
      <c r="N122" s="85" t="s">
        <v>69</v>
      </c>
      <c r="O122" s="86">
        <f>COUNTIF(K122:K126,"Candidate will be ready in less than a year")</f>
        <v>0</v>
      </c>
    </row>
    <row r="123" spans="2:15" ht="18" customHeight="1" x14ac:dyDescent="0.2">
      <c r="B123" s="158"/>
      <c r="C123" s="162"/>
      <c r="D123" s="162"/>
      <c r="E123" s="166"/>
      <c r="F123" s="25"/>
      <c r="G123" s="160"/>
      <c r="H123" s="164"/>
      <c r="I123" s="162"/>
      <c r="J123" s="106" t="s">
        <v>106</v>
      </c>
      <c r="K123" s="108"/>
      <c r="L123" s="25"/>
      <c r="M123" s="25"/>
      <c r="N123" s="25"/>
      <c r="O123" s="26"/>
    </row>
    <row r="124" spans="2:15" ht="18" customHeight="1" x14ac:dyDescent="0.2">
      <c r="B124" s="158"/>
      <c r="C124" s="162"/>
      <c r="D124" s="162"/>
      <c r="E124" s="166"/>
      <c r="F124" s="25"/>
      <c r="G124" s="160"/>
      <c r="H124" s="164"/>
      <c r="I124" s="162"/>
      <c r="J124" s="106" t="s">
        <v>107</v>
      </c>
      <c r="K124" s="108"/>
      <c r="L124" s="25"/>
      <c r="M124" s="25"/>
      <c r="N124" s="25"/>
      <c r="O124" s="26"/>
    </row>
    <row r="125" spans="2:15" ht="18" customHeight="1" x14ac:dyDescent="0.2">
      <c r="B125" s="158"/>
      <c r="C125" s="162"/>
      <c r="D125" s="162"/>
      <c r="E125" s="166"/>
      <c r="F125" s="25"/>
      <c r="G125" s="160"/>
      <c r="H125" s="164"/>
      <c r="I125" s="162"/>
      <c r="J125" s="106" t="s">
        <v>108</v>
      </c>
      <c r="K125" s="108"/>
      <c r="L125" s="25"/>
      <c r="M125" s="25"/>
      <c r="N125" s="25"/>
      <c r="O125" s="26"/>
    </row>
    <row r="126" spans="2:15" ht="18" customHeight="1" thickBot="1" x14ac:dyDescent="0.25">
      <c r="B126" s="158"/>
      <c r="C126" s="162"/>
      <c r="D126" s="162"/>
      <c r="E126" s="166"/>
      <c r="F126" s="25"/>
      <c r="G126" s="160"/>
      <c r="H126" s="164"/>
      <c r="I126" s="162"/>
      <c r="J126" s="106" t="s">
        <v>109</v>
      </c>
      <c r="K126" s="108"/>
      <c r="L126" s="25"/>
      <c r="M126" s="25"/>
      <c r="N126" s="25"/>
      <c r="O126" s="26"/>
    </row>
    <row r="127" spans="2:15" ht="18" customHeight="1" thickBot="1" x14ac:dyDescent="0.25">
      <c r="B127" s="158" t="str">
        <f>IF('Survey + Heat Map '!B37="[Enter role/skill]","Role/skill will be populated automatically after you complete the role/skill identification survey",'Survey + Heat Map '!B37)</f>
        <v>Role/skill will be populated automatically after you complete the role/skill identification survey</v>
      </c>
      <c r="C127" s="162" t="str" cm="1">
        <f t="array" ref="C127">_xlfn.IFS('Survey + Heat Map '!J37="","Description will be populated automatically after you complete the role/skill identification survey",'Survey + Heat Map '!J37=1,"Role/skill isn't critical and talent isn't scarce or hard to find",'Survey + Heat Map '!J37=2,"Role/skill isn't critical but talent is somewhat scarce or hard to find",'Survey + Heat Map '!J37=3,"Role/skill isn't critical but talent is scarce or hard to find",'Survey + Heat Map '!J37=4,"Role/skill is somewhat critical but talent isn't scarce or hard to find",'Survey + Heat Map '!J37=5,"Role/skill is somewhat critical and talent is somewhat scarce or hard to find",'Survey + Heat Map '!J37=6,"Role/skill is somewhat critical and talent is scarce or hard to find",'Survey + Heat Map '!J37=7,"Role/skill is critical but talent isn't scarce or hard to find",'Survey + Heat Map '!J37=8,"Role/skill is critical and talent is somewhat scarce or hard to find",'Survey + Heat Map '!J37=9,"Role/skill is critical and talent is scarce or hard to find")</f>
        <v>Description will be populated automatically after you complete the role/skill identification survey</v>
      </c>
      <c r="D127" s="162"/>
      <c r="E127" s="166" t="str" cm="1">
        <f t="array" ref="E127">_xlfn.IFS(D127="","Next steps will be populated automatically after you fill in Column D",D127="yes","Fill in the succession plan details for this role.",D127="no","Work on a succession plan for this role/skill.")</f>
        <v>Next steps will be populated automatically after you fill in Column D</v>
      </c>
      <c r="F127" s="25"/>
      <c r="G127" s="160" t="s">
        <v>13</v>
      </c>
      <c r="H127" s="164" t="s">
        <v>39</v>
      </c>
      <c r="I127" s="162"/>
      <c r="J127" s="106" t="s">
        <v>105</v>
      </c>
      <c r="K127" s="108"/>
      <c r="L127" s="87" t="s">
        <v>68</v>
      </c>
      <c r="M127" s="84">
        <f>COUNTIFS(J127:J131,"&lt;&gt;[Enter candidate 1 name]",J127:J131,"&lt;&gt;[Enter candidate 2 name]",J127:J131,"&lt;&gt;[Enter candidate 3 name]",J127:J131,"&lt;&gt;[Enter candidate 4 name]",J127:J131,"&lt;&gt;[Enter candidate 5 name]",J127:J131,"&lt;&gt;")</f>
        <v>0</v>
      </c>
      <c r="N127" s="85" t="s">
        <v>69</v>
      </c>
      <c r="O127" s="86">
        <f>COUNTIF(K127:K131,"Candidate will be ready in less than a year")</f>
        <v>0</v>
      </c>
    </row>
    <row r="128" spans="2:15" ht="18" customHeight="1" x14ac:dyDescent="0.2">
      <c r="B128" s="158"/>
      <c r="C128" s="162"/>
      <c r="D128" s="162"/>
      <c r="E128" s="166"/>
      <c r="F128" s="25"/>
      <c r="G128" s="160"/>
      <c r="H128" s="164"/>
      <c r="I128" s="162"/>
      <c r="J128" s="106" t="s">
        <v>106</v>
      </c>
      <c r="K128" s="108"/>
      <c r="L128" s="25"/>
      <c r="M128" s="25"/>
      <c r="N128" s="25"/>
      <c r="O128" s="26"/>
    </row>
    <row r="129" spans="2:15" ht="18" customHeight="1" x14ac:dyDescent="0.2">
      <c r="B129" s="158"/>
      <c r="C129" s="162"/>
      <c r="D129" s="162"/>
      <c r="E129" s="166"/>
      <c r="F129" s="25"/>
      <c r="G129" s="160"/>
      <c r="H129" s="164"/>
      <c r="I129" s="162"/>
      <c r="J129" s="106" t="s">
        <v>107</v>
      </c>
      <c r="K129" s="108"/>
      <c r="L129" s="25"/>
      <c r="M129" s="25"/>
      <c r="N129" s="25"/>
      <c r="O129" s="26"/>
    </row>
    <row r="130" spans="2:15" ht="18" customHeight="1" x14ac:dyDescent="0.2">
      <c r="B130" s="158"/>
      <c r="C130" s="162"/>
      <c r="D130" s="162"/>
      <c r="E130" s="166"/>
      <c r="F130" s="25"/>
      <c r="G130" s="160"/>
      <c r="H130" s="164"/>
      <c r="I130" s="162"/>
      <c r="J130" s="106" t="s">
        <v>108</v>
      </c>
      <c r="K130" s="108"/>
      <c r="L130" s="25"/>
      <c r="M130" s="25"/>
      <c r="N130" s="25"/>
      <c r="O130" s="26"/>
    </row>
    <row r="131" spans="2:15" ht="18" customHeight="1" thickBot="1" x14ac:dyDescent="0.25">
      <c r="B131" s="158"/>
      <c r="C131" s="162"/>
      <c r="D131" s="162"/>
      <c r="E131" s="166"/>
      <c r="F131" s="25"/>
      <c r="G131" s="160"/>
      <c r="H131" s="164"/>
      <c r="I131" s="162"/>
      <c r="J131" s="106" t="s">
        <v>109</v>
      </c>
      <c r="K131" s="108"/>
      <c r="L131" s="25"/>
      <c r="M131" s="25"/>
      <c r="N131" s="25"/>
      <c r="O131" s="26"/>
    </row>
    <row r="132" spans="2:15" ht="18" customHeight="1" thickBot="1" x14ac:dyDescent="0.25">
      <c r="B132" s="158" t="str">
        <f>IF('Survey + Heat Map '!B38="[Enter role/skill]","Role/skill will be populated automatically after you complete the role/skill identification survey",'Survey + Heat Map '!B38)</f>
        <v>Role/skill will be populated automatically after you complete the role/skill identification survey</v>
      </c>
      <c r="C132" s="162" t="str" cm="1">
        <f t="array" ref="C132">_xlfn.IFS('Survey + Heat Map '!J38="","Description will be populated automatically after you complete the role/skill identification survey",'Survey + Heat Map '!J38=1,"Role/skill isn't critical and talent isn't scarce or hard to find",'Survey + Heat Map '!J38=2,"Role/skill isn't critical but talent is somewhat scarce or hard to find",'Survey + Heat Map '!J38=3,"Role/skill isn't critical but talent is scarce or hard to find",'Survey + Heat Map '!J38=4,"Role/skill is somewhat critical but talent isn't scarce or hard to find",'Survey + Heat Map '!J38=5,"Role/skill is somewhat critical and talent is somewhat scarce or hard to find",'Survey + Heat Map '!J38=6,"Role/skill is somewhat critical and talent is scarce or hard to find",'Survey + Heat Map '!J38=7,"Role/skill is critical but talent isn't scarce or hard to find",'Survey + Heat Map '!J38=8,"Role/skill is critical and talent is somewhat scarce or hard to find",'Survey + Heat Map '!J38=9,"Role/skill is critical and talent is scarce or hard to find")</f>
        <v>Description will be populated automatically after you complete the role/skill identification survey</v>
      </c>
      <c r="D132" s="162"/>
      <c r="E132" s="166" t="str" cm="1">
        <f t="array" ref="E132">_xlfn.IFS(D132="","Next steps will be populated automatically after you fill in Column D",D132="yes","Fill in the succession plan details for this role.",D132="no","Work on a succession plan for this role/skill.")</f>
        <v>Next steps will be populated automatically after you fill in Column D</v>
      </c>
      <c r="F132" s="25"/>
      <c r="G132" s="160" t="s">
        <v>13</v>
      </c>
      <c r="H132" s="164" t="s">
        <v>39</v>
      </c>
      <c r="I132" s="162"/>
      <c r="J132" s="106" t="s">
        <v>105</v>
      </c>
      <c r="K132" s="108"/>
      <c r="L132" s="87" t="s">
        <v>68</v>
      </c>
      <c r="M132" s="84">
        <f>COUNTIFS(J132:J136,"&lt;&gt;[Enter candidate 1 name]",J132:J136,"&lt;&gt;[Enter candidate 2 name]",J132:J136,"&lt;&gt;[Enter candidate 3 name]",J132:J136,"&lt;&gt;[Enter candidate 4 name]",J132:J136,"&lt;&gt;[Enter candidate 5 name]",J132:J136,"&lt;&gt;")</f>
        <v>0</v>
      </c>
      <c r="N132" s="85" t="s">
        <v>69</v>
      </c>
      <c r="O132" s="86">
        <f>COUNTIF(K132:K136,"Candidate will be ready in less than a year")</f>
        <v>0</v>
      </c>
    </row>
    <row r="133" spans="2:15" ht="18" customHeight="1" x14ac:dyDescent="0.2">
      <c r="B133" s="158"/>
      <c r="C133" s="162"/>
      <c r="D133" s="162"/>
      <c r="E133" s="166"/>
      <c r="F133" s="25"/>
      <c r="G133" s="160"/>
      <c r="H133" s="164"/>
      <c r="I133" s="162"/>
      <c r="J133" s="106" t="s">
        <v>106</v>
      </c>
      <c r="K133" s="108"/>
      <c r="L133" s="25"/>
      <c r="M133" s="25"/>
      <c r="N133" s="25"/>
      <c r="O133" s="26"/>
    </row>
    <row r="134" spans="2:15" ht="18" customHeight="1" x14ac:dyDescent="0.2">
      <c r="B134" s="158"/>
      <c r="C134" s="162"/>
      <c r="D134" s="162"/>
      <c r="E134" s="166"/>
      <c r="F134" s="25"/>
      <c r="G134" s="160"/>
      <c r="H134" s="164"/>
      <c r="I134" s="162"/>
      <c r="J134" s="106" t="s">
        <v>107</v>
      </c>
      <c r="K134" s="108"/>
      <c r="L134" s="25"/>
      <c r="M134" s="25"/>
      <c r="N134" s="25"/>
      <c r="O134" s="26"/>
    </row>
    <row r="135" spans="2:15" ht="18" customHeight="1" x14ac:dyDescent="0.2">
      <c r="B135" s="158"/>
      <c r="C135" s="162"/>
      <c r="D135" s="162"/>
      <c r="E135" s="166"/>
      <c r="F135" s="25"/>
      <c r="G135" s="160"/>
      <c r="H135" s="164"/>
      <c r="I135" s="162"/>
      <c r="J135" s="106" t="s">
        <v>108</v>
      </c>
      <c r="K135" s="108"/>
      <c r="L135" s="25"/>
      <c r="M135" s="25"/>
      <c r="N135" s="25"/>
      <c r="O135" s="26"/>
    </row>
    <row r="136" spans="2:15" ht="18" customHeight="1" thickBot="1" x14ac:dyDescent="0.25">
      <c r="B136" s="158"/>
      <c r="C136" s="162"/>
      <c r="D136" s="162"/>
      <c r="E136" s="166"/>
      <c r="F136" s="25"/>
      <c r="G136" s="160"/>
      <c r="H136" s="164"/>
      <c r="I136" s="162"/>
      <c r="J136" s="106" t="s">
        <v>109</v>
      </c>
      <c r="K136" s="108"/>
      <c r="L136" s="25"/>
      <c r="M136" s="25"/>
      <c r="N136" s="25"/>
      <c r="O136" s="26"/>
    </row>
    <row r="137" spans="2:15" ht="18" customHeight="1" thickBot="1" x14ac:dyDescent="0.25">
      <c r="B137" s="158" t="str">
        <f>IF('Survey + Heat Map '!B39="[Enter role/skill]","Role/skill will be populated automatically after you complete the role/skill identification survey",'Survey + Heat Map '!B39)</f>
        <v>Role/skill will be populated automatically after you complete the role/skill identification survey</v>
      </c>
      <c r="C137" s="162" t="str" cm="1">
        <f t="array" ref="C137">_xlfn.IFS('Survey + Heat Map '!J39="","Description will be populated automatically after you complete the role/skill identification survey",'Survey + Heat Map '!J39=1,"Role/skill isn't critical and talent isn't scarce or hard to find",'Survey + Heat Map '!J39=2,"Role/skill isn't critical but talent is somewhat scarce or hard to find",'Survey + Heat Map '!J39=3,"Role/skill isn't critical but talent is scarce or hard to find",'Survey + Heat Map '!J39=4,"Role/skill is somewhat critical but talent isn't scarce or hard to find",'Survey + Heat Map '!J39=5,"Role/skill is somewhat critical and talent is somewhat scarce or hard to find",'Survey + Heat Map '!J39=6,"Role/skill is somewhat critical and talent is scarce or hard to find",'Survey + Heat Map '!J39=7,"Role/skill is critical but talent isn't scarce or hard to find",'Survey + Heat Map '!J39=8,"Role/skill is critical and talent is somewhat scarce or hard to find",'Survey + Heat Map '!J39=9,"Role/skill is critical and talent is scarce or hard to find")</f>
        <v>Description will be populated automatically after you complete the role/skill identification survey</v>
      </c>
      <c r="D137" s="162"/>
      <c r="E137" s="166" t="str" cm="1">
        <f t="array" ref="E137">_xlfn.IFS(D137="","Next steps will be populated automatically after you fill in Column D",D137="yes","Fill in the succession plan details for this role.",D137="no","Work on a succession plan for this role/skill.")</f>
        <v>Next steps will be populated automatically after you fill in Column D</v>
      </c>
      <c r="F137" s="25"/>
      <c r="G137" s="160" t="s">
        <v>13</v>
      </c>
      <c r="H137" s="164" t="s">
        <v>39</v>
      </c>
      <c r="I137" s="162"/>
      <c r="J137" s="106" t="s">
        <v>105</v>
      </c>
      <c r="K137" s="108"/>
      <c r="L137" s="87" t="s">
        <v>68</v>
      </c>
      <c r="M137" s="84">
        <f>COUNTIFS(J137:J141,"&lt;&gt;[Enter candidate 1 name]",J137:J141,"&lt;&gt;[Enter candidate 2 name]",J137:J141,"&lt;&gt;[Enter candidate 3 name]",J137:J141,"&lt;&gt;[Enter candidate 4 name]",J137:J141,"&lt;&gt;[Enter candidate 5 name]",J137:J141,"&lt;&gt;")</f>
        <v>0</v>
      </c>
      <c r="N137" s="85" t="s">
        <v>69</v>
      </c>
      <c r="O137" s="86">
        <f>COUNTIF(K137:K141,"Candidate will be ready in less than a year")</f>
        <v>0</v>
      </c>
    </row>
    <row r="138" spans="2:15" ht="18" customHeight="1" x14ac:dyDescent="0.2">
      <c r="B138" s="158"/>
      <c r="C138" s="162"/>
      <c r="D138" s="162"/>
      <c r="E138" s="166"/>
      <c r="F138" s="25"/>
      <c r="G138" s="160"/>
      <c r="H138" s="164"/>
      <c r="I138" s="162"/>
      <c r="J138" s="106" t="s">
        <v>106</v>
      </c>
      <c r="K138" s="108"/>
      <c r="L138" s="25"/>
      <c r="M138" s="25"/>
      <c r="N138" s="25"/>
      <c r="O138" s="26"/>
    </row>
    <row r="139" spans="2:15" ht="18" customHeight="1" x14ac:dyDescent="0.2">
      <c r="B139" s="158"/>
      <c r="C139" s="162"/>
      <c r="D139" s="162"/>
      <c r="E139" s="166"/>
      <c r="F139" s="25"/>
      <c r="G139" s="160"/>
      <c r="H139" s="164"/>
      <c r="I139" s="162"/>
      <c r="J139" s="106" t="s">
        <v>107</v>
      </c>
      <c r="K139" s="108"/>
      <c r="L139" s="25"/>
      <c r="M139" s="25"/>
      <c r="N139" s="25"/>
      <c r="O139" s="26"/>
    </row>
    <row r="140" spans="2:15" ht="18" customHeight="1" x14ac:dyDescent="0.2">
      <c r="B140" s="158"/>
      <c r="C140" s="162"/>
      <c r="D140" s="162"/>
      <c r="E140" s="166"/>
      <c r="F140" s="25"/>
      <c r="G140" s="160"/>
      <c r="H140" s="164"/>
      <c r="I140" s="162"/>
      <c r="J140" s="106" t="s">
        <v>108</v>
      </c>
      <c r="K140" s="108"/>
      <c r="L140" s="25"/>
      <c r="M140" s="25"/>
      <c r="N140" s="25"/>
      <c r="O140" s="26"/>
    </row>
    <row r="141" spans="2:15" ht="18" customHeight="1" thickBot="1" x14ac:dyDescent="0.25">
      <c r="B141" s="158"/>
      <c r="C141" s="162"/>
      <c r="D141" s="162"/>
      <c r="E141" s="166"/>
      <c r="F141" s="25"/>
      <c r="G141" s="160"/>
      <c r="H141" s="164"/>
      <c r="I141" s="162"/>
      <c r="J141" s="106" t="s">
        <v>109</v>
      </c>
      <c r="K141" s="108"/>
      <c r="L141" s="25"/>
      <c r="M141" s="25"/>
      <c r="N141" s="25"/>
      <c r="O141" s="26"/>
    </row>
    <row r="142" spans="2:15" ht="18" customHeight="1" thickBot="1" x14ac:dyDescent="0.25">
      <c r="B142" s="158" t="str">
        <f>IF('Survey + Heat Map '!B40="[Enter role/skill]","Role/skill will be populated automatically after you complete the role/skill identification survey",'Survey + Heat Map '!B40)</f>
        <v>Role/skill will be populated automatically after you complete the role/skill identification survey</v>
      </c>
      <c r="C142" s="162" t="str" cm="1">
        <f t="array" ref="C142">_xlfn.IFS('Survey + Heat Map '!J40="","Description will be populated automatically after you complete the role/skill identification survey",'Survey + Heat Map '!J40=1,"Role/skill isn't critical and talent isn't scarce or hard to find",'Survey + Heat Map '!J40=2,"Role/skill isn't critical but talent is somewhat scarce or hard to find",'Survey + Heat Map '!J40=3,"Role/skill isn't critical but talent is scarce or hard to find",'Survey + Heat Map '!J40=4,"Role/skill is somewhat critical but talent isn't scarce or hard to find",'Survey + Heat Map '!J40=5,"Role/skill is somewhat critical and talent is somewhat scarce or hard to find",'Survey + Heat Map '!J40=6,"Role/skill is somewhat critical and talent is scarce or hard to find",'Survey + Heat Map '!J40=7,"Role/skill is critical but talent isn't scarce or hard to find",'Survey + Heat Map '!J40=8,"Role/skill is critical and talent is somewhat scarce or hard to find",'Survey + Heat Map '!J40=9,"Role/skill is critical and talent is scarce or hard to find")</f>
        <v>Description will be populated automatically after you complete the role/skill identification survey</v>
      </c>
      <c r="D142" s="162"/>
      <c r="E142" s="166" t="str" cm="1">
        <f t="array" ref="E142">_xlfn.IFS(D142="","Next steps will be populated automatically after you fill in Column D",D142="yes","Fill in the succession plan details for this role.",D142="no","Work on a succession plan for this role/skill.")</f>
        <v>Next steps will be populated automatically after you fill in Column D</v>
      </c>
      <c r="F142" s="25"/>
      <c r="G142" s="160" t="s">
        <v>13</v>
      </c>
      <c r="H142" s="164" t="s">
        <v>39</v>
      </c>
      <c r="I142" s="162"/>
      <c r="J142" s="106" t="s">
        <v>105</v>
      </c>
      <c r="K142" s="108"/>
      <c r="L142" s="87" t="s">
        <v>68</v>
      </c>
      <c r="M142" s="84">
        <f>COUNTIFS(J142:J146,"&lt;&gt;[Enter candidate 1 name]",J142:J146,"&lt;&gt;[Enter candidate 2 name]",J142:J146,"&lt;&gt;[Enter candidate 3 name]",J142:J146,"&lt;&gt;[Enter candidate 4 name]",J142:J146,"&lt;&gt;[Enter candidate 5 name]",J142:J146,"&lt;&gt;")</f>
        <v>0</v>
      </c>
      <c r="N142" s="85" t="s">
        <v>69</v>
      </c>
      <c r="O142" s="86">
        <f>COUNTIF(K142:K146,"Candidate will be ready in less than a year")</f>
        <v>0</v>
      </c>
    </row>
    <row r="143" spans="2:15" ht="18" customHeight="1" x14ac:dyDescent="0.2">
      <c r="B143" s="158"/>
      <c r="C143" s="162"/>
      <c r="D143" s="162"/>
      <c r="E143" s="166"/>
      <c r="F143" s="25"/>
      <c r="G143" s="160"/>
      <c r="H143" s="164"/>
      <c r="I143" s="162"/>
      <c r="J143" s="106" t="s">
        <v>106</v>
      </c>
      <c r="K143" s="108"/>
      <c r="L143" s="25"/>
      <c r="M143" s="25"/>
      <c r="N143" s="25"/>
      <c r="O143" s="26"/>
    </row>
    <row r="144" spans="2:15" ht="18" customHeight="1" x14ac:dyDescent="0.2">
      <c r="B144" s="158"/>
      <c r="C144" s="162"/>
      <c r="D144" s="162"/>
      <c r="E144" s="166"/>
      <c r="F144" s="25"/>
      <c r="G144" s="160"/>
      <c r="H144" s="164"/>
      <c r="I144" s="162"/>
      <c r="J144" s="106" t="s">
        <v>107</v>
      </c>
      <c r="K144" s="108"/>
      <c r="L144" s="25"/>
      <c r="M144" s="25"/>
      <c r="N144" s="25"/>
      <c r="O144" s="26"/>
    </row>
    <row r="145" spans="2:15" ht="18" customHeight="1" x14ac:dyDescent="0.2">
      <c r="B145" s="158"/>
      <c r="C145" s="162"/>
      <c r="D145" s="162"/>
      <c r="E145" s="166"/>
      <c r="F145" s="25"/>
      <c r="G145" s="160"/>
      <c r="H145" s="164"/>
      <c r="I145" s="162"/>
      <c r="J145" s="106" t="s">
        <v>108</v>
      </c>
      <c r="K145" s="108"/>
      <c r="L145" s="25"/>
      <c r="M145" s="25"/>
      <c r="N145" s="25"/>
      <c r="O145" s="26"/>
    </row>
    <row r="146" spans="2:15" ht="18" customHeight="1" thickBot="1" x14ac:dyDescent="0.25">
      <c r="B146" s="158"/>
      <c r="C146" s="162"/>
      <c r="D146" s="162"/>
      <c r="E146" s="166"/>
      <c r="F146" s="25"/>
      <c r="G146" s="160"/>
      <c r="H146" s="164"/>
      <c r="I146" s="162"/>
      <c r="J146" s="106" t="s">
        <v>109</v>
      </c>
      <c r="K146" s="108"/>
      <c r="L146" s="25"/>
      <c r="M146" s="25"/>
      <c r="N146" s="25"/>
      <c r="O146" s="26"/>
    </row>
    <row r="147" spans="2:15" ht="18" customHeight="1" thickBot="1" x14ac:dyDescent="0.25">
      <c r="B147" s="158" t="str">
        <f>IF('Survey + Heat Map '!B41="[Enter role/skill]","Role/skill will be populated automatically after you complete the role/skill identification survey",'Survey + Heat Map '!B41)</f>
        <v>Role/skill will be populated automatically after you complete the role/skill identification survey</v>
      </c>
      <c r="C147" s="162" t="str" cm="1">
        <f t="array" ref="C147">_xlfn.IFS('Survey + Heat Map '!J41="","Description will be populated automatically after you complete the role/skill identification survey",'Survey + Heat Map '!J41=1,"Role/skill isn't critical and talent isn't scarce or hard to find",'Survey + Heat Map '!J41=2,"Role/skill isn't critical but talent is somewhat scarce or hard to find",'Survey + Heat Map '!J41=3,"Role/skill isn't critical but talent is scarce or hard to find",'Survey + Heat Map '!J41=4,"Role/skill is somewhat critical but talent isn't scarce or hard to find",'Survey + Heat Map '!J41=5,"Role/skill is somewhat critical and talent is somewhat scarce or hard to find",'Survey + Heat Map '!J41=6,"Role/skill is somewhat critical and talent is scarce or hard to find",'Survey + Heat Map '!J41=7,"Role/skill is critical but talent isn't scarce or hard to find",'Survey + Heat Map '!J41=8,"Role/skill is critical and talent is somewhat scarce or hard to find",'Survey + Heat Map '!J41=9,"Role/skill is critical and talent is scarce or hard to find")</f>
        <v>Description will be populated automatically after you complete the role/skill identification survey</v>
      </c>
      <c r="D147" s="162"/>
      <c r="E147" s="166" t="str" cm="1">
        <f t="array" ref="E147">_xlfn.IFS(D147="","Next steps will be populated automatically after you fill in Column D",D147="yes","Fill in the succession plan details for this role.",D147="no","Work on a succession plan for this role/skill.")</f>
        <v>Next steps will be populated automatically after you fill in Column D</v>
      </c>
      <c r="F147" s="25"/>
      <c r="G147" s="160" t="s">
        <v>13</v>
      </c>
      <c r="H147" s="164" t="s">
        <v>39</v>
      </c>
      <c r="I147" s="162"/>
      <c r="J147" s="106" t="s">
        <v>105</v>
      </c>
      <c r="K147" s="108"/>
      <c r="L147" s="87" t="s">
        <v>68</v>
      </c>
      <c r="M147" s="84">
        <f>COUNTIFS(J147:J151,"&lt;&gt;[Enter candidate 1 name]",J147:J151,"&lt;&gt;[Enter candidate 2 name]",J147:J151,"&lt;&gt;[Enter candidate 3 name]",J147:J151,"&lt;&gt;[Enter candidate 4 name]",J147:J151,"&lt;&gt;[Enter candidate 5 name]",J147:J151,"&lt;&gt;")</f>
        <v>0</v>
      </c>
      <c r="N147" s="85" t="s">
        <v>69</v>
      </c>
      <c r="O147" s="86">
        <f>COUNTIF(K147:K151,"Candidate will be ready in less than a year")</f>
        <v>0</v>
      </c>
    </row>
    <row r="148" spans="2:15" ht="18" customHeight="1" x14ac:dyDescent="0.2">
      <c r="B148" s="158"/>
      <c r="C148" s="162"/>
      <c r="D148" s="162"/>
      <c r="E148" s="166"/>
      <c r="F148" s="25"/>
      <c r="G148" s="160"/>
      <c r="H148" s="164"/>
      <c r="I148" s="162"/>
      <c r="J148" s="106" t="s">
        <v>106</v>
      </c>
      <c r="K148" s="108"/>
      <c r="L148" s="25"/>
      <c r="M148" s="25"/>
      <c r="N148" s="25"/>
      <c r="O148" s="26"/>
    </row>
    <row r="149" spans="2:15" ht="18" customHeight="1" x14ac:dyDescent="0.2">
      <c r="B149" s="158"/>
      <c r="C149" s="162"/>
      <c r="D149" s="162"/>
      <c r="E149" s="166"/>
      <c r="F149" s="25"/>
      <c r="G149" s="160"/>
      <c r="H149" s="164"/>
      <c r="I149" s="162"/>
      <c r="J149" s="106" t="s">
        <v>107</v>
      </c>
      <c r="K149" s="108"/>
      <c r="L149" s="25"/>
      <c r="M149" s="25"/>
      <c r="N149" s="25"/>
      <c r="O149" s="26"/>
    </row>
    <row r="150" spans="2:15" ht="18" customHeight="1" x14ac:dyDescent="0.2">
      <c r="B150" s="158"/>
      <c r="C150" s="162"/>
      <c r="D150" s="162"/>
      <c r="E150" s="166"/>
      <c r="F150" s="25"/>
      <c r="G150" s="160"/>
      <c r="H150" s="164"/>
      <c r="I150" s="162"/>
      <c r="J150" s="106" t="s">
        <v>108</v>
      </c>
      <c r="K150" s="108"/>
      <c r="L150" s="25"/>
      <c r="M150" s="25"/>
      <c r="N150" s="25"/>
      <c r="O150" s="26"/>
    </row>
    <row r="151" spans="2:15" ht="18" customHeight="1" thickBot="1" x14ac:dyDescent="0.25">
      <c r="B151" s="158"/>
      <c r="C151" s="162"/>
      <c r="D151" s="162"/>
      <c r="E151" s="166"/>
      <c r="F151" s="25"/>
      <c r="G151" s="160"/>
      <c r="H151" s="164"/>
      <c r="I151" s="162"/>
      <c r="J151" s="106" t="s">
        <v>109</v>
      </c>
      <c r="K151" s="108"/>
      <c r="L151" s="25"/>
      <c r="M151" s="25"/>
      <c r="N151" s="25"/>
      <c r="O151" s="26"/>
    </row>
    <row r="152" spans="2:15" ht="18" customHeight="1" thickBot="1" x14ac:dyDescent="0.25">
      <c r="B152" s="158" t="str">
        <f>IF('Survey + Heat Map '!B42="[Enter role/skill]","Role/skill will be populated automatically after you complete the role/skill identification survey",'Survey + Heat Map '!B42)</f>
        <v>Role/skill will be populated automatically after you complete the role/skill identification survey</v>
      </c>
      <c r="C152" s="162" t="str" cm="1">
        <f t="array" ref="C152">_xlfn.IFS('Survey + Heat Map '!J42="","Description will be populated automatically after you complete the role/skill identification survey",'Survey + Heat Map '!J42=1,"Role/skill isn't critical and talent isn't scarce or hard to find",'Survey + Heat Map '!J42=2,"Role/skill isn't critical but talent is somewhat scarce or hard to find",'Survey + Heat Map '!J42=3,"Role/skill isn't critical but talent is scarce or hard to find",'Survey + Heat Map '!J42=4,"Role/skill is somewhat critical but talent isn't scarce or hard to find",'Survey + Heat Map '!J42=5,"Role/skill is somewhat critical and talent is somewhat scarce or hard to find",'Survey + Heat Map '!J42=6,"Role/skill is somewhat critical and talent is scarce or hard to find",'Survey + Heat Map '!J42=7,"Role/skill is critical but talent isn't scarce or hard to find",'Survey + Heat Map '!J42=8,"Role/skill is critical and talent is somewhat scarce or hard to find",'Survey + Heat Map '!J42=9,"Role/skill is critical and talent is scarce or hard to find")</f>
        <v>Description will be populated automatically after you complete the role/skill identification survey</v>
      </c>
      <c r="D152" s="162"/>
      <c r="E152" s="166" t="str" cm="1">
        <f t="array" ref="E152">_xlfn.IFS(D152="","Next steps will be populated automatically after you fill in Column D",D152="yes","Fill in the succession plan details for this role.",D152="no","Work on a succession plan for this role/skill.")</f>
        <v>Next steps will be populated automatically after you fill in Column D</v>
      </c>
      <c r="F152" s="25"/>
      <c r="G152" s="160" t="s">
        <v>13</v>
      </c>
      <c r="H152" s="164" t="s">
        <v>39</v>
      </c>
      <c r="I152" s="162"/>
      <c r="J152" s="106" t="s">
        <v>105</v>
      </c>
      <c r="K152" s="108"/>
      <c r="L152" s="87" t="s">
        <v>68</v>
      </c>
      <c r="M152" s="84">
        <f>COUNTIFS(J152:J156,"&lt;&gt;[Enter candidate 1 name]",J152:J156,"&lt;&gt;[Enter candidate 2 name]",J152:J156,"&lt;&gt;[Enter candidate 3 name]",J152:J156,"&lt;&gt;[Enter candidate 4 name]",J152:J156,"&lt;&gt;[Enter candidate 5 name]",J152:J156,"&lt;&gt;")</f>
        <v>0</v>
      </c>
      <c r="N152" s="85" t="s">
        <v>69</v>
      </c>
      <c r="O152" s="86">
        <f>COUNTIF(K152:K156,"Candidate will be ready in less than a year")</f>
        <v>0</v>
      </c>
    </row>
    <row r="153" spans="2:15" ht="18" customHeight="1" x14ac:dyDescent="0.2">
      <c r="B153" s="158"/>
      <c r="C153" s="162"/>
      <c r="D153" s="162"/>
      <c r="E153" s="166"/>
      <c r="F153" s="25"/>
      <c r="G153" s="160"/>
      <c r="H153" s="164"/>
      <c r="I153" s="162"/>
      <c r="J153" s="106" t="s">
        <v>106</v>
      </c>
      <c r="K153" s="108"/>
      <c r="L153" s="25"/>
      <c r="M153" s="25"/>
      <c r="N153" s="25"/>
      <c r="O153" s="26"/>
    </row>
    <row r="154" spans="2:15" ht="18" customHeight="1" x14ac:dyDescent="0.2">
      <c r="B154" s="158"/>
      <c r="C154" s="162"/>
      <c r="D154" s="162"/>
      <c r="E154" s="166"/>
      <c r="F154" s="25"/>
      <c r="G154" s="160"/>
      <c r="H154" s="164"/>
      <c r="I154" s="162"/>
      <c r="J154" s="106" t="s">
        <v>107</v>
      </c>
      <c r="K154" s="108"/>
      <c r="L154" s="25"/>
      <c r="M154" s="25"/>
      <c r="N154" s="25"/>
      <c r="O154" s="26"/>
    </row>
    <row r="155" spans="2:15" ht="18" customHeight="1" x14ac:dyDescent="0.2">
      <c r="B155" s="158"/>
      <c r="C155" s="162"/>
      <c r="D155" s="162"/>
      <c r="E155" s="166"/>
      <c r="F155" s="25"/>
      <c r="G155" s="160"/>
      <c r="H155" s="164"/>
      <c r="I155" s="162"/>
      <c r="J155" s="106" t="s">
        <v>108</v>
      </c>
      <c r="K155" s="108"/>
      <c r="L155" s="25"/>
      <c r="M155" s="25"/>
      <c r="N155" s="25"/>
      <c r="O155" s="26"/>
    </row>
    <row r="156" spans="2:15" ht="18" customHeight="1" thickBot="1" x14ac:dyDescent="0.25">
      <c r="B156" s="158"/>
      <c r="C156" s="162"/>
      <c r="D156" s="162"/>
      <c r="E156" s="166"/>
      <c r="F156" s="25"/>
      <c r="G156" s="160"/>
      <c r="H156" s="164"/>
      <c r="I156" s="162"/>
      <c r="J156" s="106" t="s">
        <v>109</v>
      </c>
      <c r="K156" s="108"/>
      <c r="L156" s="25"/>
      <c r="M156" s="25"/>
      <c r="N156" s="25"/>
      <c r="O156" s="26"/>
    </row>
    <row r="157" spans="2:15" ht="18" customHeight="1" thickBot="1" x14ac:dyDescent="0.25">
      <c r="B157" s="158" t="str">
        <f>IF('Survey + Heat Map '!B43="[Enter role/skill]","Role/skill will be populated automatically after you complete the role/skill identification survey",'Survey + Heat Map '!B43)</f>
        <v>Role/skill will be populated automatically after you complete the role/skill identification survey</v>
      </c>
      <c r="C157" s="162" t="str" cm="1">
        <f t="array" ref="C157">_xlfn.IFS('Survey + Heat Map '!J43="","Description will be populated automatically after you complete the role/skill identification survey",'Survey + Heat Map '!J43=1,"Role/skill isn't critical and talent isn't scarce or hard to find",'Survey + Heat Map '!J43=2,"Role/skill isn't critical but talent is somewhat scarce or hard to find",'Survey + Heat Map '!J43=3,"Role/skill isn't critical but talent is scarce or hard to find",'Survey + Heat Map '!J43=4,"Role/skill is somewhat critical but talent isn't scarce or hard to find",'Survey + Heat Map '!J43=5,"Role/skill is somewhat critical and talent is somewhat scarce or hard to find",'Survey + Heat Map '!J43=6,"Role/skill is somewhat critical and talent is scarce or hard to find",'Survey + Heat Map '!J43=7,"Role/skill is critical but talent isn't scarce or hard to find",'Survey + Heat Map '!J43=8,"Role/skill is critical and talent is somewhat scarce or hard to find",'Survey + Heat Map '!J43=9,"Role/skill is critical and talent is scarce or hard to find")</f>
        <v>Description will be populated automatically after you complete the role/skill identification survey</v>
      </c>
      <c r="D157" s="162"/>
      <c r="E157" s="166" t="str" cm="1">
        <f t="array" ref="E157">_xlfn.IFS(D157="","Next steps will be populated automatically after you fill in Column D",D157="yes","Fill in the succession plan details for this role.",D157="no","Work on a succession plan for this role/skill.")</f>
        <v>Next steps will be populated automatically after you fill in Column D</v>
      </c>
      <c r="F157" s="25"/>
      <c r="G157" s="160" t="s">
        <v>13</v>
      </c>
      <c r="H157" s="164" t="s">
        <v>39</v>
      </c>
      <c r="I157" s="162"/>
      <c r="J157" s="106" t="s">
        <v>105</v>
      </c>
      <c r="K157" s="108"/>
      <c r="L157" s="87" t="s">
        <v>68</v>
      </c>
      <c r="M157" s="84">
        <f>COUNTIFS(J157:J161,"&lt;&gt;[Enter candidate 1 name]",J157:J161,"&lt;&gt;[Enter candidate 2 name]",J157:J161,"&lt;&gt;[Enter candidate 3 name]",J157:J161,"&lt;&gt;[Enter candidate 4 name]",J157:J161,"&lt;&gt;[Enter candidate 5 name]",J157:J161,"&lt;&gt;")</f>
        <v>0</v>
      </c>
      <c r="N157" s="85" t="s">
        <v>69</v>
      </c>
      <c r="O157" s="86">
        <f>COUNTIF(K157:K161,"Candidate will be ready in less than a year")</f>
        <v>0</v>
      </c>
    </row>
    <row r="158" spans="2:15" ht="18" customHeight="1" x14ac:dyDescent="0.2">
      <c r="B158" s="158"/>
      <c r="C158" s="162"/>
      <c r="D158" s="162"/>
      <c r="E158" s="166"/>
      <c r="F158" s="25"/>
      <c r="G158" s="160"/>
      <c r="H158" s="164"/>
      <c r="I158" s="162"/>
      <c r="J158" s="106" t="s">
        <v>106</v>
      </c>
      <c r="K158" s="108"/>
      <c r="L158" s="25"/>
      <c r="M158" s="25"/>
      <c r="N158" s="25"/>
      <c r="O158" s="26"/>
    </row>
    <row r="159" spans="2:15" ht="18" customHeight="1" x14ac:dyDescent="0.2">
      <c r="B159" s="158"/>
      <c r="C159" s="162"/>
      <c r="D159" s="162"/>
      <c r="E159" s="166"/>
      <c r="F159" s="25"/>
      <c r="G159" s="160"/>
      <c r="H159" s="164"/>
      <c r="I159" s="162"/>
      <c r="J159" s="106" t="s">
        <v>107</v>
      </c>
      <c r="K159" s="108"/>
      <c r="L159" s="25"/>
      <c r="M159" s="25"/>
      <c r="N159" s="25"/>
      <c r="O159" s="26"/>
    </row>
    <row r="160" spans="2:15" ht="18" customHeight="1" x14ac:dyDescent="0.2">
      <c r="B160" s="158"/>
      <c r="C160" s="162"/>
      <c r="D160" s="162"/>
      <c r="E160" s="166"/>
      <c r="F160" s="25"/>
      <c r="G160" s="160"/>
      <c r="H160" s="164"/>
      <c r="I160" s="162"/>
      <c r="J160" s="106" t="s">
        <v>108</v>
      </c>
      <c r="K160" s="108"/>
      <c r="L160" s="25"/>
      <c r="M160" s="25"/>
      <c r="N160" s="25"/>
      <c r="O160" s="26"/>
    </row>
    <row r="161" spans="2:16" ht="18" customHeight="1" thickBot="1" x14ac:dyDescent="0.25">
      <c r="B161" s="158"/>
      <c r="C161" s="162"/>
      <c r="D161" s="162"/>
      <c r="E161" s="166"/>
      <c r="F161" s="25"/>
      <c r="G161" s="160"/>
      <c r="H161" s="164"/>
      <c r="I161" s="162"/>
      <c r="J161" s="106" t="s">
        <v>109</v>
      </c>
      <c r="K161" s="108"/>
      <c r="L161" s="25"/>
      <c r="M161" s="25"/>
      <c r="N161" s="25"/>
      <c r="O161" s="26"/>
    </row>
    <row r="162" spans="2:16" ht="18" customHeight="1" thickBot="1" x14ac:dyDescent="0.25">
      <c r="B162" s="158" t="str">
        <f>IF('Survey + Heat Map '!B44="[Enter role/skill]","Role/skill will be populated automatically after you complete the role/skill identification survey",'Survey + Heat Map '!B44)</f>
        <v>Role/skill will be populated automatically after you complete the role/skill identification survey</v>
      </c>
      <c r="C162" s="162" t="str" cm="1">
        <f t="array" ref="C162">_xlfn.IFS('Survey + Heat Map '!J44="","Description will be populated automatically after you complete the role/skill identification survey",'Survey + Heat Map '!J44=1,"Role/skill isn't critical and talent isn't scarce or hard to find",'Survey + Heat Map '!J44=2,"Role/skill isn't critical but talent is somewhat scarce or hard to find",'Survey + Heat Map '!J44=3,"Role/skill isn't critical but talent is scarce or hard to find",'Survey + Heat Map '!J44=4,"Role/skill is somewhat critical but talent isn't scarce or hard to find",'Survey + Heat Map '!J44=5,"Role/skill is somewhat critical and talent is somewhat scarce or hard to find",'Survey + Heat Map '!J44=6,"Role/skill is somewhat critical and talent is scarce or hard to find",'Survey + Heat Map '!J44=7,"Role/skill is critical but talent isn't scarce or hard to find",'Survey + Heat Map '!J44=8,"Role/skill is critical and talent is somewhat scarce or hard to find",'Survey + Heat Map '!J44=9,"Role/skill is critical and talent is scarce or hard to find")</f>
        <v>Description will be populated automatically after you complete the role/skill identification survey</v>
      </c>
      <c r="D162" s="162"/>
      <c r="E162" s="166" t="str" cm="1">
        <f t="array" ref="E162">_xlfn.IFS(D162="","Next steps will be populated automatically after you fill in Column D",D162="yes","Fill in the succession plan details for this role.",D162="no","Work on a succession plan for this role/skill.")</f>
        <v>Next steps will be populated automatically after you fill in Column D</v>
      </c>
      <c r="F162" s="25"/>
      <c r="G162" s="160" t="s">
        <v>13</v>
      </c>
      <c r="H162" s="164" t="s">
        <v>39</v>
      </c>
      <c r="I162" s="162"/>
      <c r="J162" s="106" t="s">
        <v>105</v>
      </c>
      <c r="K162" s="108"/>
      <c r="L162" s="87" t="s">
        <v>68</v>
      </c>
      <c r="M162" s="84">
        <f>COUNTIFS(J162:J166,"&lt;&gt;[Enter candidate 1 name]",J162:J166,"&lt;&gt;[Enter candidate 2 name]",J162:J166,"&lt;&gt;[Enter candidate 3 name]",J162:J166,"&lt;&gt;[Enter candidate 4 name]",J162:J166,"&lt;&gt;[Enter candidate 5 name]",J162:J166,"&lt;&gt;")</f>
        <v>0</v>
      </c>
      <c r="N162" s="85" t="s">
        <v>69</v>
      </c>
      <c r="O162" s="86">
        <f>COUNTIF(K162:K166,"Candidate will be ready in less than a year")</f>
        <v>0</v>
      </c>
    </row>
    <row r="163" spans="2:16" ht="18" customHeight="1" x14ac:dyDescent="0.2">
      <c r="B163" s="158"/>
      <c r="C163" s="162"/>
      <c r="D163" s="162"/>
      <c r="E163" s="166"/>
      <c r="F163" s="25"/>
      <c r="G163" s="160"/>
      <c r="H163" s="164"/>
      <c r="I163" s="162"/>
      <c r="J163" s="106" t="s">
        <v>106</v>
      </c>
      <c r="K163" s="108"/>
      <c r="L163" s="25"/>
      <c r="M163" s="25"/>
      <c r="N163" s="25"/>
      <c r="O163" s="26"/>
    </row>
    <row r="164" spans="2:16" ht="18" customHeight="1" x14ac:dyDescent="0.2">
      <c r="B164" s="158"/>
      <c r="C164" s="162"/>
      <c r="D164" s="162"/>
      <c r="E164" s="166"/>
      <c r="F164" s="25"/>
      <c r="G164" s="160"/>
      <c r="H164" s="164"/>
      <c r="I164" s="162"/>
      <c r="J164" s="106" t="s">
        <v>107</v>
      </c>
      <c r="K164" s="108"/>
      <c r="L164" s="25"/>
      <c r="M164" s="25"/>
      <c r="N164" s="25"/>
      <c r="O164" s="26"/>
    </row>
    <row r="165" spans="2:16" ht="18" customHeight="1" x14ac:dyDescent="0.2">
      <c r="B165" s="158"/>
      <c r="C165" s="162"/>
      <c r="D165" s="162"/>
      <c r="E165" s="166"/>
      <c r="F165" s="25"/>
      <c r="G165" s="160"/>
      <c r="H165" s="164"/>
      <c r="I165" s="162"/>
      <c r="J165" s="106" t="s">
        <v>108</v>
      </c>
      <c r="K165" s="108"/>
      <c r="L165" s="25"/>
      <c r="M165" s="25"/>
      <c r="N165" s="25"/>
      <c r="O165" s="26"/>
    </row>
    <row r="166" spans="2:16" ht="18" customHeight="1" thickBot="1" x14ac:dyDescent="0.25">
      <c r="B166" s="158"/>
      <c r="C166" s="162"/>
      <c r="D166" s="162"/>
      <c r="E166" s="166"/>
      <c r="F166" s="25"/>
      <c r="G166" s="160"/>
      <c r="H166" s="164"/>
      <c r="I166" s="162"/>
      <c r="J166" s="106" t="s">
        <v>109</v>
      </c>
      <c r="K166" s="108"/>
      <c r="L166" s="25"/>
      <c r="M166" s="25"/>
      <c r="N166" s="25"/>
      <c r="O166" s="26"/>
    </row>
    <row r="167" spans="2:16" ht="18" customHeight="1" thickBot="1" x14ac:dyDescent="0.25">
      <c r="B167" s="158" t="str">
        <f>IF('Survey + Heat Map '!B45="[Enter role/skill]","Role/skill will be populated automatically after you complete the role/skill identification survey",'Survey + Heat Map '!B45)</f>
        <v>Role/skill will be populated automatically after you complete the role/skill identification survey</v>
      </c>
      <c r="C167" s="162" t="str" cm="1">
        <f t="array" ref="C167">_xlfn.IFS('Survey + Heat Map '!J45="","Description will be populated automatically after you complete the role/skill identification survey",'Survey + Heat Map '!J45=1,"Role/skill isn't critical and talent isn't scarce or hard to find",'Survey + Heat Map '!J45=2,"Role/skill isn't critical but talent is somewhat scarce or hard to find",'Survey + Heat Map '!J45=3,"Role/skill isn't critical but talent is scarce or hard to find",'Survey + Heat Map '!J45=4,"Role/skill is somewhat critical but talent isn't scarce or hard to find",'Survey + Heat Map '!J45=5,"Role/skill is somewhat critical and talent is somewhat scarce or hard to find",'Survey + Heat Map '!J45=6,"Role/skill is somewhat critical and talent is scarce or hard to find",'Survey + Heat Map '!J45=7,"Role/skill is critical but talent isn't scarce or hard to find",'Survey + Heat Map '!J45=8,"Role/skill is critical and talent is somewhat scarce or hard to find",'Survey + Heat Map '!J45=9,"Role/skill is critical and talent is scarce or hard to find")</f>
        <v>Description will be populated automatically after you complete the role/skill identification survey</v>
      </c>
      <c r="D167" s="162"/>
      <c r="E167" s="166" t="str" cm="1">
        <f t="array" ref="E167">_xlfn.IFS(D167="","Next steps will be populated automatically after you fill in Column D",D167="yes","Fill in the succession plan details for this role.",D167="no","Work on a succession plan for this role/skill.")</f>
        <v>Next steps will be populated automatically after you fill in Column D</v>
      </c>
      <c r="F167" s="25"/>
      <c r="G167" s="160" t="s">
        <v>13</v>
      </c>
      <c r="H167" s="164" t="s">
        <v>39</v>
      </c>
      <c r="I167" s="162"/>
      <c r="J167" s="106" t="s">
        <v>105</v>
      </c>
      <c r="K167" s="108"/>
      <c r="L167" s="87" t="s">
        <v>68</v>
      </c>
      <c r="M167" s="84">
        <f>COUNTIFS(J167:J171,"&lt;&gt;[Enter candidate 1 name]",J167:J171,"&lt;&gt;[Enter candidate 2 name]",J167:J171,"&lt;&gt;[Enter candidate 3 name]",J167:J171,"&lt;&gt;[Enter candidate 4 name]",J167:J171,"&lt;&gt;[Enter candidate 5 name]",J167:J171,"&lt;&gt;")</f>
        <v>0</v>
      </c>
      <c r="N167" s="85" t="s">
        <v>69</v>
      </c>
      <c r="O167" s="86">
        <f>COUNTIF(K167:K171,"Candidate will be ready in less than a year")</f>
        <v>0</v>
      </c>
    </row>
    <row r="168" spans="2:16" ht="18" customHeight="1" x14ac:dyDescent="0.2">
      <c r="B168" s="158"/>
      <c r="C168" s="162"/>
      <c r="D168" s="162"/>
      <c r="E168" s="166"/>
      <c r="F168" s="25"/>
      <c r="G168" s="160"/>
      <c r="H168" s="164"/>
      <c r="I168" s="162"/>
      <c r="J168" s="106" t="s">
        <v>106</v>
      </c>
      <c r="K168" s="108"/>
      <c r="L168" s="25"/>
      <c r="M168" s="25"/>
      <c r="N168" s="25"/>
      <c r="O168" s="26"/>
    </row>
    <row r="169" spans="2:16" ht="18" customHeight="1" x14ac:dyDescent="0.2">
      <c r="B169" s="158"/>
      <c r="C169" s="162"/>
      <c r="D169" s="162"/>
      <c r="E169" s="166"/>
      <c r="F169" s="25"/>
      <c r="G169" s="160"/>
      <c r="H169" s="164"/>
      <c r="I169" s="162"/>
      <c r="J169" s="106" t="s">
        <v>107</v>
      </c>
      <c r="K169" s="108"/>
      <c r="L169" s="25"/>
      <c r="M169" s="25"/>
      <c r="N169" s="25"/>
      <c r="O169" s="26"/>
    </row>
    <row r="170" spans="2:16" ht="18" customHeight="1" x14ac:dyDescent="0.2">
      <c r="B170" s="158"/>
      <c r="C170" s="162"/>
      <c r="D170" s="162"/>
      <c r="E170" s="166"/>
      <c r="F170" s="25"/>
      <c r="G170" s="160"/>
      <c r="H170" s="164"/>
      <c r="I170" s="162"/>
      <c r="J170" s="106" t="s">
        <v>108</v>
      </c>
      <c r="K170" s="108"/>
      <c r="L170" s="25"/>
      <c r="M170" s="25"/>
      <c r="N170" s="25"/>
      <c r="O170" s="26"/>
    </row>
    <row r="171" spans="2:16" ht="18" customHeight="1" thickBot="1" x14ac:dyDescent="0.25">
      <c r="B171" s="159"/>
      <c r="C171" s="163"/>
      <c r="D171" s="163"/>
      <c r="E171" s="167"/>
      <c r="F171" s="25"/>
      <c r="G171" s="161"/>
      <c r="H171" s="165"/>
      <c r="I171" s="163"/>
      <c r="J171" s="107" t="s">
        <v>109</v>
      </c>
      <c r="K171" s="122"/>
      <c r="L171" s="25"/>
      <c r="M171" s="25"/>
      <c r="N171" s="25"/>
      <c r="O171" s="26"/>
    </row>
    <row r="172" spans="2:16" ht="16.5" customHeight="1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6"/>
    </row>
    <row r="173" spans="2:16" ht="16.5" customHeight="1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6"/>
    </row>
    <row r="174" spans="2:16" ht="15" customHeight="1" x14ac:dyDescent="0.2">
      <c r="B174" s="24" t="s">
        <v>2</v>
      </c>
      <c r="C174" s="24"/>
      <c r="D174" s="24"/>
      <c r="E174" s="64"/>
      <c r="F174" s="64"/>
      <c r="G174" s="36"/>
      <c r="H174" s="36"/>
      <c r="I174" s="36"/>
      <c r="J174" s="36"/>
      <c r="K174" s="36"/>
      <c r="L174" s="36"/>
      <c r="M174" s="36"/>
      <c r="N174" s="36"/>
      <c r="O174" s="36"/>
      <c r="P174" s="36"/>
    </row>
    <row r="175" spans="2:16" ht="15" customHeight="1" x14ac:dyDescent="0.2">
      <c r="B175" s="27" t="s">
        <v>128</v>
      </c>
      <c r="C175" s="64"/>
      <c r="D175" s="64"/>
      <c r="E175" s="64"/>
      <c r="F175" s="64"/>
      <c r="G175" s="36"/>
      <c r="H175" s="36"/>
      <c r="I175" s="36"/>
      <c r="J175" s="36"/>
      <c r="K175" s="36"/>
      <c r="L175" s="36"/>
      <c r="M175" s="36"/>
      <c r="N175" s="36"/>
      <c r="O175" s="36"/>
      <c r="P175" s="36"/>
    </row>
    <row r="176" spans="2:16" ht="20" customHeight="1" x14ac:dyDescent="0.2">
      <c r="B176" s="27" t="s">
        <v>129</v>
      </c>
      <c r="C176" s="27"/>
      <c r="D176" s="27"/>
      <c r="E176" s="27"/>
      <c r="F176" s="27"/>
      <c r="L176" s="32"/>
      <c r="M176" s="32"/>
      <c r="N176" s="32"/>
      <c r="O176" s="32"/>
      <c r="P176" s="33"/>
    </row>
  </sheetData>
  <mergeCells count="230">
    <mergeCell ref="B10:E11"/>
    <mergeCell ref="B12:E12"/>
    <mergeCell ref="B15:B16"/>
    <mergeCell ref="C15:C16"/>
    <mergeCell ref="D13:D14"/>
    <mergeCell ref="E13:E14"/>
    <mergeCell ref="D15:D16"/>
    <mergeCell ref="E15:E16"/>
    <mergeCell ref="G19:K19"/>
    <mergeCell ref="B13:B14"/>
    <mergeCell ref="C13:C14"/>
    <mergeCell ref="B19:E19"/>
    <mergeCell ref="B20:B21"/>
    <mergeCell ref="C20:C21"/>
    <mergeCell ref="D52:D56"/>
    <mergeCell ref="D57:D61"/>
    <mergeCell ref="I62:I66"/>
    <mergeCell ref="B47:B51"/>
    <mergeCell ref="G47:G51"/>
    <mergeCell ref="I47:I51"/>
    <mergeCell ref="C42:C46"/>
    <mergeCell ref="C47:C51"/>
    <mergeCell ref="G32:G36"/>
    <mergeCell ref="I32:I36"/>
    <mergeCell ref="B32:B36"/>
    <mergeCell ref="B37:B41"/>
    <mergeCell ref="B22:B26"/>
    <mergeCell ref="B27:B31"/>
    <mergeCell ref="C22:C26"/>
    <mergeCell ref="C27:C31"/>
    <mergeCell ref="C32:C36"/>
    <mergeCell ref="C37:C41"/>
    <mergeCell ref="B42:B46"/>
    <mergeCell ref="E27:E31"/>
    <mergeCell ref="E32:E36"/>
    <mergeCell ref="E37:E41"/>
    <mergeCell ref="K20:K21"/>
    <mergeCell ref="D22:D26"/>
    <mergeCell ref="E22:E26"/>
    <mergeCell ref="D27:D31"/>
    <mergeCell ref="D32:D36"/>
    <mergeCell ref="D37:D41"/>
    <mergeCell ref="D42:D46"/>
    <mergeCell ref="D47:D51"/>
    <mergeCell ref="D20:E20"/>
    <mergeCell ref="J20:J21"/>
    <mergeCell ref="G20:G21"/>
    <mergeCell ref="H20:H21"/>
    <mergeCell ref="I20:I21"/>
    <mergeCell ref="G37:G41"/>
    <mergeCell ref="I37:I41"/>
    <mergeCell ref="G22:G26"/>
    <mergeCell ref="I22:I26"/>
    <mergeCell ref="G27:G31"/>
    <mergeCell ref="I27:I31"/>
    <mergeCell ref="G42:G46"/>
    <mergeCell ref="I42:I46"/>
    <mergeCell ref="E42:E46"/>
    <mergeCell ref="E47:E51"/>
    <mergeCell ref="B67:B71"/>
    <mergeCell ref="G67:G71"/>
    <mergeCell ref="I67:I71"/>
    <mergeCell ref="C62:C66"/>
    <mergeCell ref="C67:C71"/>
    <mergeCell ref="H62:H66"/>
    <mergeCell ref="H67:H71"/>
    <mergeCell ref="D62:D66"/>
    <mergeCell ref="D67:D71"/>
    <mergeCell ref="B62:B66"/>
    <mergeCell ref="G62:G66"/>
    <mergeCell ref="E62:E66"/>
    <mergeCell ref="E67:E71"/>
    <mergeCell ref="B52:B56"/>
    <mergeCell ref="G52:G56"/>
    <mergeCell ref="I52:I56"/>
    <mergeCell ref="B57:B61"/>
    <mergeCell ref="G57:G61"/>
    <mergeCell ref="I57:I61"/>
    <mergeCell ref="C52:C56"/>
    <mergeCell ref="C57:C61"/>
    <mergeCell ref="H52:H56"/>
    <mergeCell ref="H57:H61"/>
    <mergeCell ref="E52:E56"/>
    <mergeCell ref="E57:E61"/>
    <mergeCell ref="B72:B76"/>
    <mergeCell ref="G72:G76"/>
    <mergeCell ref="I72:I76"/>
    <mergeCell ref="D72:D76"/>
    <mergeCell ref="B77:B81"/>
    <mergeCell ref="G77:G81"/>
    <mergeCell ref="I77:I81"/>
    <mergeCell ref="C72:C76"/>
    <mergeCell ref="C77:C81"/>
    <mergeCell ref="H72:H76"/>
    <mergeCell ref="H77:H81"/>
    <mergeCell ref="E72:E76"/>
    <mergeCell ref="E77:E81"/>
    <mergeCell ref="B82:B86"/>
    <mergeCell ref="G82:G86"/>
    <mergeCell ref="I82:I86"/>
    <mergeCell ref="D77:D81"/>
    <mergeCell ref="D82:D86"/>
    <mergeCell ref="B87:B91"/>
    <mergeCell ref="G87:G91"/>
    <mergeCell ref="I87:I91"/>
    <mergeCell ref="C82:C86"/>
    <mergeCell ref="C87:C91"/>
    <mergeCell ref="H82:H86"/>
    <mergeCell ref="H87:H91"/>
    <mergeCell ref="E82:E86"/>
    <mergeCell ref="B92:B96"/>
    <mergeCell ref="G92:G96"/>
    <mergeCell ref="I92:I96"/>
    <mergeCell ref="D87:D91"/>
    <mergeCell ref="D92:D96"/>
    <mergeCell ref="E87:E91"/>
    <mergeCell ref="E92:E96"/>
    <mergeCell ref="B97:B101"/>
    <mergeCell ref="G97:G101"/>
    <mergeCell ref="I97:I101"/>
    <mergeCell ref="C92:C96"/>
    <mergeCell ref="C97:C101"/>
    <mergeCell ref="H92:H96"/>
    <mergeCell ref="H97:H101"/>
    <mergeCell ref="B102:B106"/>
    <mergeCell ref="G102:G106"/>
    <mergeCell ref="I102:I106"/>
    <mergeCell ref="D97:D101"/>
    <mergeCell ref="D102:D106"/>
    <mergeCell ref="E97:E101"/>
    <mergeCell ref="E102:E106"/>
    <mergeCell ref="B107:B111"/>
    <mergeCell ref="G107:G111"/>
    <mergeCell ref="I107:I111"/>
    <mergeCell ref="C102:C106"/>
    <mergeCell ref="C107:C111"/>
    <mergeCell ref="H102:H106"/>
    <mergeCell ref="H107:H111"/>
    <mergeCell ref="B112:B116"/>
    <mergeCell ref="G112:G116"/>
    <mergeCell ref="I112:I116"/>
    <mergeCell ref="D107:D111"/>
    <mergeCell ref="D112:D116"/>
    <mergeCell ref="E107:E111"/>
    <mergeCell ref="E112:E116"/>
    <mergeCell ref="B117:B121"/>
    <mergeCell ref="G117:G121"/>
    <mergeCell ref="I117:I121"/>
    <mergeCell ref="C112:C116"/>
    <mergeCell ref="C117:C121"/>
    <mergeCell ref="H112:H116"/>
    <mergeCell ref="H117:H121"/>
    <mergeCell ref="B122:B126"/>
    <mergeCell ref="G122:G126"/>
    <mergeCell ref="I122:I126"/>
    <mergeCell ref="D117:D121"/>
    <mergeCell ref="D122:D126"/>
    <mergeCell ref="E117:E121"/>
    <mergeCell ref="E122:E126"/>
    <mergeCell ref="B127:B131"/>
    <mergeCell ref="G127:G131"/>
    <mergeCell ref="I127:I131"/>
    <mergeCell ref="C122:C126"/>
    <mergeCell ref="C127:C131"/>
    <mergeCell ref="H122:H126"/>
    <mergeCell ref="H127:H131"/>
    <mergeCell ref="D127:D131"/>
    <mergeCell ref="E127:E131"/>
    <mergeCell ref="B132:B136"/>
    <mergeCell ref="G132:G136"/>
    <mergeCell ref="I132:I136"/>
    <mergeCell ref="B137:B141"/>
    <mergeCell ref="G137:G141"/>
    <mergeCell ref="I137:I141"/>
    <mergeCell ref="C132:C136"/>
    <mergeCell ref="C137:C141"/>
    <mergeCell ref="H132:H136"/>
    <mergeCell ref="H137:H141"/>
    <mergeCell ref="D132:D136"/>
    <mergeCell ref="D137:D141"/>
    <mergeCell ref="E132:E136"/>
    <mergeCell ref="E137:E141"/>
    <mergeCell ref="B142:B146"/>
    <mergeCell ref="G142:G146"/>
    <mergeCell ref="I142:I146"/>
    <mergeCell ref="B147:B151"/>
    <mergeCell ref="G147:G151"/>
    <mergeCell ref="I147:I151"/>
    <mergeCell ref="C142:C146"/>
    <mergeCell ref="C147:C151"/>
    <mergeCell ref="H142:H146"/>
    <mergeCell ref="H147:H151"/>
    <mergeCell ref="D142:D146"/>
    <mergeCell ref="D147:D151"/>
    <mergeCell ref="E142:E146"/>
    <mergeCell ref="E147:E151"/>
    <mergeCell ref="C152:C156"/>
    <mergeCell ref="C157:C161"/>
    <mergeCell ref="H152:H156"/>
    <mergeCell ref="H157:H161"/>
    <mergeCell ref="D152:D156"/>
    <mergeCell ref="D157:D161"/>
    <mergeCell ref="D162:D166"/>
    <mergeCell ref="E152:E156"/>
    <mergeCell ref="E157:E161"/>
    <mergeCell ref="E162:E166"/>
    <mergeCell ref="B167:B171"/>
    <mergeCell ref="G167:G171"/>
    <mergeCell ref="I167:I171"/>
    <mergeCell ref="C167:C171"/>
    <mergeCell ref="H167:H171"/>
    <mergeCell ref="D167:D171"/>
    <mergeCell ref="E167:E171"/>
    <mergeCell ref="H22:H26"/>
    <mergeCell ref="H27:H31"/>
    <mergeCell ref="H32:H36"/>
    <mergeCell ref="H37:H41"/>
    <mergeCell ref="H42:H46"/>
    <mergeCell ref="H47:H51"/>
    <mergeCell ref="H162:H166"/>
    <mergeCell ref="B162:B166"/>
    <mergeCell ref="G162:G166"/>
    <mergeCell ref="I162:I166"/>
    <mergeCell ref="C162:C166"/>
    <mergeCell ref="B152:B156"/>
    <mergeCell ref="G152:G156"/>
    <mergeCell ref="I152:I156"/>
    <mergeCell ref="B157:B161"/>
    <mergeCell ref="G157:G161"/>
    <mergeCell ref="I157:I161"/>
  </mergeCells>
  <phoneticPr fontId="7" type="noConversion"/>
  <conditionalFormatting sqref="B27 B32 B37 B42 B47 B52 B57 B62 B67 B22 K22:K171">
    <cfRule type="containsBlanks" dxfId="133" priority="201">
      <formula>LEN(TRIM(B22))=0</formula>
    </cfRule>
  </conditionalFormatting>
  <conditionalFormatting sqref="G22:H22 G27:H27 G32:H32 G37:H37 G42:H42 G47:H47 G52:H52 G57:H57 G62:H62 G67:H67 G72:H72 G77:H77 G82:H82 G87:H87 G92:H92 G97:H97 G102:H102 G107:H107 G112:H112 G117:H117 G122:H122 G127:H127 G132:H132 G137:H137 G142:H142 G147:H147 G152:H152 G157:H157 G162:H162 G167:H167">
    <cfRule type="cellIs" dxfId="132" priority="200" operator="equal">
      <formula>"[Enter incumbent name]"</formula>
    </cfRule>
  </conditionalFormatting>
  <conditionalFormatting sqref="I22 I27 I32 I37 I42 I47 I52 I57 I62 I77 I67 I72">
    <cfRule type="containsBlanks" dxfId="131" priority="199">
      <formula>LEN(TRIM(I22))=0</formula>
    </cfRule>
  </conditionalFormatting>
  <conditionalFormatting sqref="J22:J171">
    <cfRule type="cellIs" dxfId="130" priority="197" operator="equal">
      <formula>"[Enter candidate 1 name]"</formula>
    </cfRule>
  </conditionalFormatting>
  <conditionalFormatting sqref="B72">
    <cfRule type="containsBlanks" dxfId="129" priority="196">
      <formula>LEN(TRIM(B72))=0</formula>
    </cfRule>
  </conditionalFormatting>
  <conditionalFormatting sqref="B77">
    <cfRule type="containsBlanks" dxfId="128" priority="193">
      <formula>LEN(TRIM(B77))=0</formula>
    </cfRule>
  </conditionalFormatting>
  <conditionalFormatting sqref="B82">
    <cfRule type="containsBlanks" dxfId="127" priority="190">
      <formula>LEN(TRIM(B82))=0</formula>
    </cfRule>
  </conditionalFormatting>
  <conditionalFormatting sqref="B87">
    <cfRule type="containsBlanks" dxfId="126" priority="187">
      <formula>LEN(TRIM(B87))=0</formula>
    </cfRule>
  </conditionalFormatting>
  <conditionalFormatting sqref="B92">
    <cfRule type="containsBlanks" dxfId="125" priority="184">
      <formula>LEN(TRIM(B92))=0</formula>
    </cfRule>
  </conditionalFormatting>
  <conditionalFormatting sqref="B97">
    <cfRule type="containsBlanks" dxfId="124" priority="181">
      <formula>LEN(TRIM(B97))=0</formula>
    </cfRule>
  </conditionalFormatting>
  <conditionalFormatting sqref="B102">
    <cfRule type="containsBlanks" dxfId="123" priority="178">
      <formula>LEN(TRIM(B102))=0</formula>
    </cfRule>
  </conditionalFormatting>
  <conditionalFormatting sqref="B107">
    <cfRule type="containsBlanks" dxfId="122" priority="175">
      <formula>LEN(TRIM(B107))=0</formula>
    </cfRule>
  </conditionalFormatting>
  <conditionalFormatting sqref="B112">
    <cfRule type="containsBlanks" dxfId="121" priority="172">
      <formula>LEN(TRIM(B112))=0</formula>
    </cfRule>
  </conditionalFormatting>
  <conditionalFormatting sqref="B22:B171">
    <cfRule type="cellIs" dxfId="120" priority="75" operator="equal">
      <formula>"Role/skill will be populated automatically after you complete the role/skill identification survey"</formula>
    </cfRule>
  </conditionalFormatting>
  <conditionalFormatting sqref="B117">
    <cfRule type="containsBlanks" dxfId="119" priority="168">
      <formula>LEN(TRIM(B117))=0</formula>
    </cfRule>
  </conditionalFormatting>
  <conditionalFormatting sqref="B122">
    <cfRule type="containsBlanks" dxfId="118" priority="165">
      <formula>LEN(TRIM(B122))=0</formula>
    </cfRule>
  </conditionalFormatting>
  <conditionalFormatting sqref="B127">
    <cfRule type="containsBlanks" dxfId="117" priority="162">
      <formula>LEN(TRIM(B127))=0</formula>
    </cfRule>
  </conditionalFormatting>
  <conditionalFormatting sqref="B132">
    <cfRule type="containsBlanks" dxfId="116" priority="159">
      <formula>LEN(TRIM(B132))=0</formula>
    </cfRule>
  </conditionalFormatting>
  <conditionalFormatting sqref="B137">
    <cfRule type="containsBlanks" dxfId="115" priority="156">
      <formula>LEN(TRIM(B137))=0</formula>
    </cfRule>
  </conditionalFormatting>
  <conditionalFormatting sqref="B142">
    <cfRule type="containsBlanks" dxfId="114" priority="153">
      <formula>LEN(TRIM(B142))=0</formula>
    </cfRule>
  </conditionalFormatting>
  <conditionalFormatting sqref="B147">
    <cfRule type="containsBlanks" dxfId="113" priority="150">
      <formula>LEN(TRIM(B147))=0</formula>
    </cfRule>
  </conditionalFormatting>
  <conditionalFormatting sqref="B152">
    <cfRule type="containsBlanks" dxfId="112" priority="147">
      <formula>LEN(TRIM(B152))=0</formula>
    </cfRule>
  </conditionalFormatting>
  <conditionalFormatting sqref="B157">
    <cfRule type="containsBlanks" dxfId="111" priority="144">
      <formula>LEN(TRIM(B157))=0</formula>
    </cfRule>
  </conditionalFormatting>
  <conditionalFormatting sqref="B162">
    <cfRule type="containsBlanks" dxfId="110" priority="138">
      <formula>LEN(TRIM(B162))=0</formula>
    </cfRule>
  </conditionalFormatting>
  <conditionalFormatting sqref="B167">
    <cfRule type="containsBlanks" dxfId="109" priority="135">
      <formula>LEN(TRIM(B167))=0</formula>
    </cfRule>
  </conditionalFormatting>
  <conditionalFormatting sqref="C22:D22 C27:D27 C32:D32 C37:D37 C42:D42 C47:D47 C52:D52 C57:D57 C62:D62 C67:D67 C72:D72 C77:D77 C82:D82 C87:D87 C92:D92 C97:D97 C102:D102 C107:D107 C112:D112 C117:D117 C122:D122 C127:D127 C132:D132 C137:D137 C142:D142 C147:D147 C152:D152 C157:D157 C162:D162 C167:D167">
    <cfRule type="cellIs" dxfId="108" priority="74" operator="equal">
      <formula>"Description will be populated automatically after you complete the role/skill identification survey"</formula>
    </cfRule>
  </conditionalFormatting>
  <conditionalFormatting sqref="C22:D22 C27:D27 C32:D32 C37:D37 C42:D42 C47:D47 C52:D52 C57:D57 C62:D62 C67:D67 C72:D72 C77:D77 C82:D82 C87:D87 C92:D92 C97:D97 C102:D102 C107:D107 C112:D112 C117:D117 C122:D122 C127:D127 C132:D132 C137:D137 C142:D142 C147:D147 C152:D152 C157:D157 C162:D162 C167:D167">
    <cfRule type="cellIs" dxfId="107" priority="61" operator="equal">
      <formula>"Role/skill is critical and talent is scarce or hard to find"</formula>
    </cfRule>
    <cfRule type="cellIs" dxfId="106" priority="62" operator="equal">
      <formula>"Role/skill is critical and talent is somewhat scarce or hard to find"</formula>
    </cfRule>
    <cfRule type="cellIs" dxfId="105" priority="63" operator="equal">
      <formula>"Role/skill is critical but talent isn't scarce or hard to find"</formula>
    </cfRule>
    <cfRule type="cellIs" dxfId="104" priority="64" operator="equal">
      <formula>"Role/skill is somewhat critical and talent is scarce or hard to find"</formula>
    </cfRule>
    <cfRule type="cellIs" dxfId="103" priority="65" operator="equal">
      <formula>"Role/skill is somewhat critical and talent is somewhat scarce or hard to find"</formula>
    </cfRule>
    <cfRule type="cellIs" dxfId="102" priority="66" operator="equal">
      <formula>"Role/skill is somewhat critical but talent isn't scarce or hard to find"</formula>
    </cfRule>
    <cfRule type="cellIs" dxfId="101" priority="67" operator="equal">
      <formula>"Role/skill isn't critical but talent is scarce or hard to find"</formula>
    </cfRule>
    <cfRule type="cellIs" dxfId="100" priority="68" operator="equal">
      <formula>"Role/skill isn't critical but talent is somewhat scarce or hard to find"</formula>
    </cfRule>
    <cfRule type="cellIs" dxfId="99" priority="69" operator="equal">
      <formula>"Role/skill isn't critical and talent isn't scarce or hard to find"</formula>
    </cfRule>
  </conditionalFormatting>
  <conditionalFormatting sqref="H22:H171">
    <cfRule type="cellIs" dxfId="98" priority="60" operator="equal">
      <formula>"[Enter name]"</formula>
    </cfRule>
  </conditionalFormatting>
  <conditionalFormatting sqref="H72 H77 H82 H87 H92 H97 H102 H107 H112 H117 H122 H127 H132 H137 H142 H147 H152 H157 H162 H167">
    <cfRule type="cellIs" dxfId="97" priority="59" operator="equal">
      <formula>"[Enter incumbent name]"</formula>
    </cfRule>
  </conditionalFormatting>
  <conditionalFormatting sqref="H97 H102 H107 H112 H117">
    <cfRule type="cellIs" dxfId="96" priority="58" operator="equal">
      <formula>"[Enter incumbent name]"</formula>
    </cfRule>
  </conditionalFormatting>
  <conditionalFormatting sqref="H122 H127 H132 H137 H142 H147 H152 H157 H162 H167">
    <cfRule type="cellIs" dxfId="95" priority="57" operator="equal">
      <formula>"[Enter incumbent name]"</formula>
    </cfRule>
  </conditionalFormatting>
  <conditionalFormatting sqref="H147 H152 H157 H162 H167">
    <cfRule type="cellIs" dxfId="94" priority="56" operator="equal">
      <formula>"[Enter incumbent name]"</formula>
    </cfRule>
  </conditionalFormatting>
  <conditionalFormatting sqref="J22:J171">
    <cfRule type="cellIs" dxfId="93" priority="44" operator="equal">
      <formula>"[Enter candidate 5 name]"</formula>
    </cfRule>
    <cfRule type="cellIs" dxfId="92" priority="45" operator="equal">
      <formula>"[Enter candidate 4 name]"</formula>
    </cfRule>
    <cfRule type="cellIs" dxfId="91" priority="46" operator="equal">
      <formula>"[Enter candidate 3 name]"</formula>
    </cfRule>
    <cfRule type="cellIs" dxfId="90" priority="47" operator="equal">
      <formula>"[Enter candidate 2 name]"</formula>
    </cfRule>
  </conditionalFormatting>
  <conditionalFormatting sqref="D22:D171">
    <cfRule type="containsBlanks" dxfId="89" priority="43">
      <formula>LEN(TRIM(D22))=0</formula>
    </cfRule>
  </conditionalFormatting>
  <conditionalFormatting sqref="E22:E171">
    <cfRule type="cellIs" dxfId="67" priority="41" operator="equal">
      <formula>"Next steps will be populated automatically after you fill in Column D"</formula>
    </cfRule>
  </conditionalFormatting>
  <conditionalFormatting sqref="B175">
    <cfRule type="colorScale" priority="37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B175">
    <cfRule type="colorScale" priority="38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39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4:P175 L174:N176">
    <cfRule type="colorScale" priority="387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388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76:N176 G174:P175 B176:F176">
    <cfRule type="colorScale" priority="393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G174:K175 B176:F176">
    <cfRule type="colorScale" priority="396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397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5 C13:C16 F12:H16">
    <cfRule type="cellIs" dxfId="88" priority="36" operator="equal">
      <formula>"Results will be calculated automatically"</formula>
    </cfRule>
  </conditionalFormatting>
  <conditionalFormatting sqref="B92">
    <cfRule type="containsBlanks" dxfId="87" priority="34">
      <formula>LEN(TRIM(B92))=0</formula>
    </cfRule>
  </conditionalFormatting>
  <conditionalFormatting sqref="I82 I87 I92">
    <cfRule type="containsBlanks" dxfId="86" priority="20">
      <formula>LEN(TRIM(I82))=0</formula>
    </cfRule>
  </conditionalFormatting>
  <conditionalFormatting sqref="I107">
    <cfRule type="containsBlanks" dxfId="85" priority="19">
      <formula>LEN(TRIM(I107))=0</formula>
    </cfRule>
  </conditionalFormatting>
  <conditionalFormatting sqref="I112 I117 I122">
    <cfRule type="containsBlanks" dxfId="84" priority="18">
      <formula>LEN(TRIM(I112))=0</formula>
    </cfRule>
  </conditionalFormatting>
  <conditionalFormatting sqref="I127 I132 I137">
    <cfRule type="containsBlanks" dxfId="83" priority="17">
      <formula>LEN(TRIM(I127))=0</formula>
    </cfRule>
  </conditionalFormatting>
  <conditionalFormatting sqref="I167">
    <cfRule type="containsBlanks" dxfId="82" priority="15">
      <formula>LEN(TRIM(I167))=0</formula>
    </cfRule>
  </conditionalFormatting>
  <conditionalFormatting sqref="I97">
    <cfRule type="containsBlanks" dxfId="81" priority="14">
      <formula>LEN(TRIM(I97))=0</formula>
    </cfRule>
  </conditionalFormatting>
  <conditionalFormatting sqref="I102">
    <cfRule type="containsBlanks" dxfId="80" priority="13">
      <formula>LEN(TRIM(I102))=0</formula>
    </cfRule>
  </conditionalFormatting>
  <conditionalFormatting sqref="I142 I147">
    <cfRule type="containsBlanks" dxfId="79" priority="12">
      <formula>LEN(TRIM(I142))=0</formula>
    </cfRule>
  </conditionalFormatting>
  <conditionalFormatting sqref="I152 I157 I162">
    <cfRule type="containsBlanks" dxfId="78" priority="11">
      <formula>LEN(TRIM(I152))=0</formula>
    </cfRule>
  </conditionalFormatting>
  <conditionalFormatting sqref="H122">
    <cfRule type="cellIs" dxfId="77" priority="10" operator="equal">
      <formula>"[Enter incumbent name]"</formula>
    </cfRule>
  </conditionalFormatting>
  <conditionalFormatting sqref="H127">
    <cfRule type="cellIs" dxfId="76" priority="9" operator="equal">
      <formula>"[Enter incumbent name]"</formula>
    </cfRule>
  </conditionalFormatting>
  <conditionalFormatting sqref="H132">
    <cfRule type="cellIs" dxfId="75" priority="8" operator="equal">
      <formula>"[Enter incumbent name]"</formula>
    </cfRule>
  </conditionalFormatting>
  <conditionalFormatting sqref="H137">
    <cfRule type="cellIs" dxfId="74" priority="7" operator="equal">
      <formula>"[Enter incumbent name]"</formula>
    </cfRule>
  </conditionalFormatting>
  <conditionalFormatting sqref="H142">
    <cfRule type="cellIs" dxfId="73" priority="6" operator="equal">
      <formula>"[Enter incumbent name]"</formula>
    </cfRule>
  </conditionalFormatting>
  <conditionalFormatting sqref="H147">
    <cfRule type="cellIs" dxfId="72" priority="5" operator="equal">
      <formula>"[Enter incumbent name]"</formula>
    </cfRule>
  </conditionalFormatting>
  <conditionalFormatting sqref="H152">
    <cfRule type="cellIs" dxfId="71" priority="4" operator="equal">
      <formula>"[Enter incumbent name]"</formula>
    </cfRule>
  </conditionalFormatting>
  <conditionalFormatting sqref="H157">
    <cfRule type="cellIs" dxfId="70" priority="3" operator="equal">
      <formula>"[Enter incumbent name]"</formula>
    </cfRule>
  </conditionalFormatting>
  <conditionalFormatting sqref="H162">
    <cfRule type="cellIs" dxfId="69" priority="2" operator="equal">
      <formula>"[Enter incumbent name]"</formula>
    </cfRule>
  </conditionalFormatting>
  <conditionalFormatting sqref="H167">
    <cfRule type="cellIs" dxfId="68" priority="1" operator="equal">
      <formula>"[Enter incumbent name]"</formula>
    </cfRule>
  </conditionalFormatting>
  <dataValidations count="4">
    <dataValidation type="list" allowBlank="1" showInputMessage="1" showErrorMessage="1" sqref="L176:N176 G174:P175" xr:uid="{0E70B01F-1523-6C47-A718-C0BAFDEA93C0}">
      <formula1>"1,2,3,"</formula1>
    </dataValidation>
    <dataValidation type="list" allowBlank="1" showInputMessage="1" showErrorMessage="1" sqref="K22:K171" xr:uid="{04FE06F4-0352-9442-B0A5-EECBF317118B}">
      <formula1>"Candidate will be ready in less than a year,Candidate will be ready in 1-2 years,Candidate will be ready in over two years"</formula1>
    </dataValidation>
    <dataValidation type="list" allowBlank="1" showInputMessage="1" showErrorMessage="1" sqref="I22:I171" xr:uid="{A2612366-50E3-124F-AFBF-5108CA7A3281}">
      <formula1>"The role/skill will be required in less than a year,The role/skill will be required in 1-2 years,The role/skill will be required in over two years"</formula1>
    </dataValidation>
    <dataValidation type="list" allowBlank="1" showInputMessage="1" showErrorMessage="1" sqref="D22:D171" xr:uid="{909AEAAE-53FA-9046-B0D5-887F71D0CEA6}">
      <formula1>"Yes,No"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B01E-A4E1-A44F-8514-B52700AD534C}">
  <dimension ref="A1:P170"/>
  <sheetViews>
    <sheetView showGridLines="0" zoomScale="85" zoomScaleNormal="85" workbookViewId="0">
      <selection activeCell="J17" sqref="J17"/>
    </sheetView>
  </sheetViews>
  <sheetFormatPr baseColWidth="10" defaultRowHeight="16" x14ac:dyDescent="0.2"/>
  <cols>
    <col min="1" max="1" width="7.83203125" style="22" customWidth="1"/>
    <col min="2" max="2" width="27.33203125" style="22" customWidth="1"/>
    <col min="3" max="3" width="29" style="22" customWidth="1"/>
    <col min="4" max="6" width="50.83203125" style="22" customWidth="1"/>
    <col min="7" max="7" width="23.83203125" style="22" customWidth="1"/>
    <col min="8" max="8" width="23.83203125" style="22" hidden="1" customWidth="1"/>
    <col min="9" max="9" width="50.33203125" style="22" hidden="1" customWidth="1"/>
    <col min="10" max="10" width="31.1640625" style="22" customWidth="1"/>
    <col min="11" max="11" width="30.1640625" style="22" customWidth="1"/>
    <col min="12" max="12" width="10.83203125" style="22"/>
    <col min="13" max="13" width="19.5" style="22" customWidth="1"/>
    <col min="14" max="14" width="15.6640625" style="22" customWidth="1"/>
    <col min="15" max="17" width="34.33203125" style="22" customWidth="1"/>
    <col min="18" max="16384" width="10.83203125" style="22"/>
  </cols>
  <sheetData>
    <row r="1" spans="1:13" ht="15.75" customHeight="1" x14ac:dyDescent="0.2"/>
    <row r="2" spans="1:13" ht="15.75" customHeight="1" x14ac:dyDescent="0.2"/>
    <row r="3" spans="1:13" ht="15.75" customHeight="1" x14ac:dyDescent="0.2"/>
    <row r="4" spans="1:13" ht="15.75" customHeight="1" x14ac:dyDescent="0.2"/>
    <row r="6" spans="1:13" ht="30" x14ac:dyDescent="0.3">
      <c r="B6" s="23" t="s">
        <v>98</v>
      </c>
    </row>
    <row r="7" spans="1:13" ht="15.75" customHeight="1" x14ac:dyDescent="0.2"/>
    <row r="8" spans="1:13" ht="16.5" customHeight="1" x14ac:dyDescent="0.2">
      <c r="B8" s="25" t="s">
        <v>136</v>
      </c>
      <c r="C8" s="25"/>
      <c r="D8" s="25"/>
      <c r="E8" s="25"/>
      <c r="F8" s="25"/>
      <c r="G8" s="25"/>
      <c r="H8" s="25"/>
      <c r="I8" s="25"/>
      <c r="J8" s="25"/>
      <c r="K8" s="26"/>
    </row>
    <row r="9" spans="1:13" ht="16.5" customHeight="1" x14ac:dyDescent="0.2">
      <c r="B9" s="25"/>
      <c r="C9" s="25"/>
      <c r="D9" s="25"/>
      <c r="E9" s="25"/>
      <c r="F9" s="25"/>
      <c r="G9" s="25"/>
      <c r="H9" s="25"/>
      <c r="I9" s="25"/>
      <c r="J9" s="25"/>
      <c r="K9" s="26"/>
    </row>
    <row r="10" spans="1:13" ht="16.5" customHeight="1" x14ac:dyDescent="0.2">
      <c r="B10" s="24" t="s">
        <v>0</v>
      </c>
      <c r="C10" s="64"/>
      <c r="D10" s="64"/>
      <c r="E10" s="64"/>
      <c r="F10" s="64"/>
      <c r="G10" s="25"/>
      <c r="H10" s="25"/>
      <c r="I10" s="25"/>
      <c r="J10" s="25"/>
      <c r="K10" s="26"/>
      <c r="M10" s="27"/>
    </row>
    <row r="11" spans="1:13" ht="16.5" customHeight="1" x14ac:dyDescent="0.2">
      <c r="B11" s="27" t="s">
        <v>99</v>
      </c>
      <c r="C11" s="116"/>
      <c r="D11" s="116"/>
      <c r="G11" s="25"/>
      <c r="H11" s="25"/>
      <c r="I11" s="25"/>
      <c r="J11" s="25"/>
      <c r="K11" s="26"/>
      <c r="M11" s="27"/>
    </row>
    <row r="12" spans="1:13" ht="16.5" customHeight="1" x14ac:dyDescent="0.2">
      <c r="B12" s="27"/>
      <c r="G12" s="25"/>
      <c r="H12" s="25"/>
      <c r="I12" s="25"/>
      <c r="J12" s="25"/>
      <c r="K12" s="26"/>
      <c r="M12" s="27"/>
    </row>
    <row r="13" spans="1:13" ht="16.5" customHeight="1" x14ac:dyDescent="0.2">
      <c r="A13" s="111"/>
      <c r="B13" s="65" t="s">
        <v>101</v>
      </c>
      <c r="C13" s="109"/>
      <c r="G13" s="25"/>
      <c r="H13" s="25"/>
      <c r="I13" s="25"/>
      <c r="J13" s="25"/>
      <c r="K13" s="26"/>
      <c r="M13" s="27"/>
    </row>
    <row r="14" spans="1:13" ht="16.5" customHeight="1" x14ac:dyDescent="0.2">
      <c r="A14" s="111"/>
      <c r="B14" s="66" t="s">
        <v>102</v>
      </c>
      <c r="C14" s="114"/>
      <c r="G14" s="25"/>
      <c r="H14" s="25"/>
      <c r="I14" s="25"/>
      <c r="J14" s="25"/>
      <c r="K14" s="26"/>
      <c r="M14" s="27"/>
    </row>
    <row r="15" spans="1:13" ht="16.5" customHeight="1" x14ac:dyDescent="0.2">
      <c r="A15" s="111"/>
      <c r="B15" s="67" t="s">
        <v>103</v>
      </c>
      <c r="C15" s="115"/>
      <c r="G15" s="25"/>
      <c r="H15" s="25"/>
      <c r="I15" s="25"/>
      <c r="J15" s="25"/>
      <c r="K15" s="26"/>
      <c r="M15" s="27"/>
    </row>
    <row r="16" spans="1:13" ht="16.5" customHeight="1" thickBot="1" x14ac:dyDescent="0.3">
      <c r="B16" s="28"/>
      <c r="C16" s="25"/>
      <c r="D16" s="25"/>
      <c r="E16" s="25"/>
      <c r="F16" s="25"/>
      <c r="G16" s="25"/>
      <c r="H16" s="25"/>
      <c r="I16" s="25"/>
      <c r="J16" s="25"/>
      <c r="K16" s="26"/>
    </row>
    <row r="17" spans="2:9" s="28" customFormat="1" ht="34" customHeight="1" thickBot="1" x14ac:dyDescent="0.3">
      <c r="B17" s="137" t="s">
        <v>53</v>
      </c>
      <c r="C17" s="138"/>
      <c r="D17" s="138"/>
      <c r="E17" s="138"/>
      <c r="F17" s="139"/>
    </row>
    <row r="18" spans="2:9" s="28" customFormat="1" ht="32" customHeight="1" thickBot="1" x14ac:dyDescent="0.3">
      <c r="B18" s="191"/>
      <c r="C18" s="192"/>
      <c r="D18" s="140" t="s">
        <v>21</v>
      </c>
      <c r="E18" s="140"/>
      <c r="F18" s="140"/>
    </row>
    <row r="19" spans="2:9" ht="63" customHeight="1" thickBot="1" x14ac:dyDescent="0.25">
      <c r="B19" s="191"/>
      <c r="C19" s="192"/>
      <c r="D19" s="112" t="s">
        <v>22</v>
      </c>
      <c r="E19" s="113" t="s">
        <v>130</v>
      </c>
      <c r="F19" s="113" t="s">
        <v>23</v>
      </c>
    </row>
    <row r="20" spans="2:9" ht="20" customHeight="1" thickBot="1" x14ac:dyDescent="0.25">
      <c r="B20" s="140" t="s">
        <v>88</v>
      </c>
      <c r="C20" s="133" t="s">
        <v>95</v>
      </c>
      <c r="D20" s="102"/>
      <c r="E20" s="100"/>
      <c r="F20" s="68"/>
      <c r="H20" s="69" t="s">
        <v>58</v>
      </c>
      <c r="I20" s="69" t="s">
        <v>57</v>
      </c>
    </row>
    <row r="21" spans="2:9" ht="20" customHeight="1" thickBot="1" x14ac:dyDescent="0.25">
      <c r="B21" s="140"/>
      <c r="C21" s="133"/>
      <c r="D21" s="102" t="str" cm="1">
        <f t="array" ref="D21">IFERROR(INDEX($H$21:$H$170,SMALL(IF(1=$I$21:$I$170,ROW($H$21:$H$170)-20,""),ROW()-20)),"")</f>
        <v/>
      </c>
      <c r="E21" s="100" t="str" cm="1">
        <f t="array" ref="E21">IFERROR(INDEX($H$21:$H$170,SMALL(IF(2=$I$21:$I$170,ROW($H$21:$H$170)-20,""),ROW()-20)),"")</f>
        <v/>
      </c>
      <c r="F21" s="68" t="str" cm="1">
        <f t="array" ref="F21">IFERROR(INDEX($H$21:$H$170,SMALL(IF(3=$I$21:$I$170,ROW($H$21:$H$170)-20,""),ROW()-20)),"")</f>
        <v/>
      </c>
      <c r="H21" s="70" t="str">
        <f>'Hide - Info for SP Heat Map'!C2</f>
        <v/>
      </c>
      <c r="I21" s="70" t="str">
        <f>'Hide - Info for SP Heat Map'!E2</f>
        <v/>
      </c>
    </row>
    <row r="22" spans="2:9" ht="20" customHeight="1" thickBot="1" x14ac:dyDescent="0.25">
      <c r="B22" s="140"/>
      <c r="C22" s="133"/>
      <c r="D22" s="102" t="str" cm="1">
        <f t="array" ref="D22">IFERROR(INDEX($H$21:$H$170,SMALL(IF(1=$I$21:$I$170,ROW($H$21:$H$170)-20,""),ROW()-20)),"")</f>
        <v/>
      </c>
      <c r="E22" s="100" t="str" cm="1">
        <f t="array" ref="E22">IFERROR(INDEX($H$21:$H$170,SMALL(IF(2=$I$21:$I$170,ROW($H$21:$H$170)-20,""),ROW()-20)),"")</f>
        <v/>
      </c>
      <c r="F22" s="68" t="str" cm="1">
        <f t="array" ref="F22">IFERROR(INDEX($H$21:$H$170,SMALL(IF(3=$I$21:$I$170,ROW($H$21:$H$170)-20,""),ROW()-20)),"")</f>
        <v/>
      </c>
      <c r="H22" s="70" t="str">
        <f>'Hide - Info for SP Heat Map'!C3</f>
        <v/>
      </c>
      <c r="I22" s="70" t="str">
        <f>'Hide - Info for SP Heat Map'!E3</f>
        <v/>
      </c>
    </row>
    <row r="23" spans="2:9" ht="20" customHeight="1" thickBot="1" x14ac:dyDescent="0.25">
      <c r="B23" s="140"/>
      <c r="C23" s="133"/>
      <c r="D23" s="102" t="str" cm="1">
        <f t="array" ref="D23">IFERROR(INDEX($H$21:$H$170,SMALL(IF(1=$I$21:$I$170,ROW($H$21:$H$170)-20,""),ROW()-20)),"")</f>
        <v/>
      </c>
      <c r="E23" s="100" t="str" cm="1">
        <f t="array" ref="E23">IFERROR(INDEX($H$21:$H$170,SMALL(IF(2=$I$21:$I$170,ROW($H$21:$H$170)-20,""),ROW()-20)),"")</f>
        <v/>
      </c>
      <c r="F23" s="68" t="str" cm="1">
        <f t="array" ref="F23">IFERROR(INDEX($H$21:$H$170,SMALL(IF(3=$I$21:$I$170,ROW($H$21:$H$170)-20,""),ROW()-20)),"")</f>
        <v/>
      </c>
      <c r="H23" s="70" t="str">
        <f>'Hide - Info for SP Heat Map'!C4</f>
        <v/>
      </c>
      <c r="I23" s="70" t="str">
        <f>'Hide - Info for SP Heat Map'!E4</f>
        <v/>
      </c>
    </row>
    <row r="24" spans="2:9" ht="20" customHeight="1" thickBot="1" x14ac:dyDescent="0.25">
      <c r="B24" s="140"/>
      <c r="C24" s="133"/>
      <c r="D24" s="102" t="str" cm="1">
        <f t="array" ref="D24">IFERROR(INDEX($H$21:$H$170,SMALL(IF(1=$I$21:$I$170,ROW($H$21:$H$170)-20,""),ROW()-20)),"")</f>
        <v/>
      </c>
      <c r="E24" s="100" t="str" cm="1">
        <f t="array" ref="E24">IFERROR(INDEX($H$21:$H$170,SMALL(IF(2=$I$21:$I$170,ROW($H$21:$H$170)-20,""),ROW()-20)),"")</f>
        <v/>
      </c>
      <c r="F24" s="68" t="str" cm="1">
        <f t="array" ref="F24">IFERROR(INDEX($H$21:$H$170,SMALL(IF(3=$I$21:$I$170,ROW($H$21:$H$170)-20,""),ROW()-20)),"")</f>
        <v/>
      </c>
      <c r="H24" s="70" t="str">
        <f>'Hide - Info for SP Heat Map'!C5</f>
        <v/>
      </c>
      <c r="I24" s="70" t="str">
        <f>'Hide - Info for SP Heat Map'!E5</f>
        <v/>
      </c>
    </row>
    <row r="25" spans="2:9" ht="20" customHeight="1" thickBot="1" x14ac:dyDescent="0.25">
      <c r="B25" s="140"/>
      <c r="C25" s="133"/>
      <c r="D25" s="102" t="str" cm="1">
        <f t="array" ref="D25">IFERROR(INDEX($H$21:$H$170,SMALL(IF(1=$I$21:$I$170,ROW($H$21:$H$170)-20,""),ROW()-20)),"")</f>
        <v/>
      </c>
      <c r="E25" s="100" t="str" cm="1">
        <f t="array" ref="E25">IFERROR(INDEX($H$21:$H$170,SMALL(IF(2=$I$21:$I$170,ROW($H$21:$H$170)-20,""),ROW()-20)),"")</f>
        <v/>
      </c>
      <c r="F25" s="68" t="str" cm="1">
        <f t="array" ref="F25">IFERROR(INDEX($H$21:$H$170,SMALL(IF(3=$I$21:$I$170,ROW($H$21:$H$170)-20,""),ROW()-20)),"")</f>
        <v/>
      </c>
      <c r="H25" s="70" t="str">
        <f>'Hide - Info for SP Heat Map'!C6</f>
        <v/>
      </c>
      <c r="I25" s="70" t="str">
        <f>'Hide - Info for SP Heat Map'!E6</f>
        <v/>
      </c>
    </row>
    <row r="26" spans="2:9" ht="20" customHeight="1" thickBot="1" x14ac:dyDescent="0.25">
      <c r="B26" s="140"/>
      <c r="C26" s="133"/>
      <c r="D26" s="102" t="str" cm="1">
        <f t="array" ref="D26">IFERROR(INDEX($H$21:$H$170,SMALL(IF(1=$I$21:$I$170,ROW($H$21:$H$170)-20,""),ROW()-20)),"")</f>
        <v/>
      </c>
      <c r="E26" s="100" t="str" cm="1">
        <f t="array" ref="E26">IFERROR(INDEX($H$21:$H$170,SMALL(IF(2=$I$21:$I$170,ROW($H$21:$H$170)-20,""),ROW()-20)),"")</f>
        <v/>
      </c>
      <c r="F26" s="68" t="str" cm="1">
        <f t="array" ref="F26">IFERROR(INDEX($H$21:$H$170,SMALL(IF(3=$I$21:$I$170,ROW($H$21:$H$170)-20,""),ROW()-20)),"")</f>
        <v/>
      </c>
      <c r="H26" s="70" t="str">
        <f>'Hide - Info for SP Heat Map'!C7</f>
        <v/>
      </c>
      <c r="I26" s="70" t="str">
        <f>'Hide - Info for SP Heat Map'!E7</f>
        <v/>
      </c>
    </row>
    <row r="27" spans="2:9" ht="20" customHeight="1" thickBot="1" x14ac:dyDescent="0.25">
      <c r="B27" s="140"/>
      <c r="C27" s="133"/>
      <c r="D27" s="102" t="str" cm="1">
        <f t="array" ref="D27">IFERROR(INDEX($H$21:$H$170,SMALL(IF(1=$I$21:$I$170,ROW($H$21:$H$170)-20,""),ROW()-20)),"")</f>
        <v/>
      </c>
      <c r="E27" s="100" t="str" cm="1">
        <f t="array" ref="E27">IFERROR(INDEX($H$21:$H$170,SMALL(IF(2=$I$21:$I$170,ROW($H$21:$H$170)-20,""),ROW()-20)),"")</f>
        <v/>
      </c>
      <c r="F27" s="68" t="str" cm="1">
        <f t="array" ref="F27">IFERROR(INDEX($H$21:$H$170,SMALL(IF(3=$I$21:$I$170,ROW($H$21:$H$170)-20,""),ROW()-20)),"")</f>
        <v/>
      </c>
      <c r="H27" s="70" t="str">
        <f>'Hide - Info for SP Heat Map'!C8</f>
        <v/>
      </c>
      <c r="I27" s="70" t="str">
        <f>'Hide - Info for SP Heat Map'!E8</f>
        <v/>
      </c>
    </row>
    <row r="28" spans="2:9" ht="20" customHeight="1" thickBot="1" x14ac:dyDescent="0.25">
      <c r="B28" s="140"/>
      <c r="C28" s="133"/>
      <c r="D28" s="102" t="str" cm="1">
        <f t="array" ref="D28">IFERROR(INDEX($H$21:$H$170,SMALL(IF(1=$I$21:$I$170,ROW($H$21:$H$170)-20,""),ROW()-20)),"")</f>
        <v/>
      </c>
      <c r="E28" s="100" t="str" cm="1">
        <f t="array" ref="E28">IFERROR(INDEX($H$21:$H$170,SMALL(IF(2=$I$21:$I$170,ROW($H$21:$H$170)-20,""),ROW()-20)),"")</f>
        <v/>
      </c>
      <c r="F28" s="68" t="str" cm="1">
        <f t="array" ref="F28">IFERROR(INDEX($H$21:$H$170,SMALL(IF(3=$I$21:$I$170,ROW($H$21:$H$170)-20,""),ROW()-20)),"")</f>
        <v/>
      </c>
      <c r="H28" s="70" t="str">
        <f>'Hide - Info for SP Heat Map'!C9</f>
        <v/>
      </c>
      <c r="I28" s="70" t="str">
        <f>'Hide - Info for SP Heat Map'!E9</f>
        <v/>
      </c>
    </row>
    <row r="29" spans="2:9" ht="20" customHeight="1" thickBot="1" x14ac:dyDescent="0.25">
      <c r="B29" s="140"/>
      <c r="C29" s="133"/>
      <c r="D29" s="102" t="str" cm="1">
        <f t="array" ref="D29">IFERROR(INDEX($H$21:$H$170,SMALL(IF(1=$I$21:$I$170,ROW($H$21:$H$170)-20,""),ROW()-20)),"")</f>
        <v/>
      </c>
      <c r="E29" s="100" t="str" cm="1">
        <f t="array" ref="E29">IFERROR(INDEX($H$21:$H$170,SMALL(IF(2=$I$21:$I$170,ROW($H$21:$H$170)-20,""),ROW()-20)),"")</f>
        <v/>
      </c>
      <c r="F29" s="68" t="str" cm="1">
        <f t="array" ref="F29">IFERROR(INDEX($H$21:$H$170,SMALL(IF(3=$I$21:$I$170,ROW($H$21:$H$170)-20,""),ROW()-20)),"")</f>
        <v/>
      </c>
      <c r="H29" s="70" t="str">
        <f>'Hide - Info for SP Heat Map'!C10</f>
        <v/>
      </c>
      <c r="I29" s="70" t="str">
        <f>'Hide - Info for SP Heat Map'!E10</f>
        <v/>
      </c>
    </row>
    <row r="30" spans="2:9" ht="20" customHeight="1" thickBot="1" x14ac:dyDescent="0.25">
      <c r="B30" s="140"/>
      <c r="C30" s="133"/>
      <c r="D30" s="102" t="str" cm="1">
        <f t="array" ref="D30">IFERROR(INDEX($H$21:$H$170,SMALL(IF(1=$I$21:$I$170,ROW($H$21:$H$170)-20,""),ROW()-20)),"")</f>
        <v/>
      </c>
      <c r="E30" s="100" t="str" cm="1">
        <f t="array" ref="E30">IFERROR(INDEX($H$21:$H$170,SMALL(IF(2=$I$21:$I$170,ROW($H$21:$H$170)-20,""),ROW()-20)),"")</f>
        <v/>
      </c>
      <c r="F30" s="68" t="str" cm="1">
        <f t="array" ref="F30">IFERROR(INDEX($H$21:$H$170,SMALL(IF(3=$I$21:$I$170,ROW($H$21:$H$170)-20,""),ROW()-20)),"")</f>
        <v/>
      </c>
      <c r="H30" s="70" t="str">
        <f>'Hide - Info for SP Heat Map'!C11</f>
        <v/>
      </c>
      <c r="I30" s="70" t="str">
        <f>'Hide - Info for SP Heat Map'!E11</f>
        <v/>
      </c>
    </row>
    <row r="31" spans="2:9" ht="20" customHeight="1" thickBot="1" x14ac:dyDescent="0.25">
      <c r="B31" s="140"/>
      <c r="C31" s="133"/>
      <c r="D31" s="102" t="str" cm="1">
        <f t="array" ref="D31">IFERROR(INDEX($H$21:$H$170,SMALL(IF(1=$I$21:$I$170,ROW($H$21:$H$170)-20,""),ROW()-20)),"")</f>
        <v/>
      </c>
      <c r="E31" s="100" t="str" cm="1">
        <f t="array" ref="E31">IFERROR(INDEX($H$21:$H$170,SMALL(IF(2=$I$21:$I$170,ROW($H$21:$H$170)-20,""),ROW()-20)),"")</f>
        <v/>
      </c>
      <c r="F31" s="68" t="str" cm="1">
        <f t="array" ref="F31">IFERROR(INDEX($H$21:$H$170,SMALL(IF(3=$I$21:$I$170,ROW($H$21:$H$170)-20,""),ROW()-20)),"")</f>
        <v/>
      </c>
      <c r="H31" s="70" t="str">
        <f>'Hide - Info for SP Heat Map'!C12</f>
        <v/>
      </c>
      <c r="I31" s="70" t="str">
        <f>'Hide - Info for SP Heat Map'!E12</f>
        <v/>
      </c>
    </row>
    <row r="32" spans="2:9" ht="20" customHeight="1" thickBot="1" x14ac:dyDescent="0.25">
      <c r="B32" s="140"/>
      <c r="C32" s="133"/>
      <c r="D32" s="102" t="str" cm="1">
        <f t="array" ref="D32">IFERROR(INDEX($H$21:$H$170,SMALL(IF(1=$I$21:$I$170,ROW($H$21:$H$170)-20,""),ROW()-20)),"")</f>
        <v/>
      </c>
      <c r="E32" s="100" t="str" cm="1">
        <f t="array" ref="E32">IFERROR(INDEX($H$21:$H$170,SMALL(IF(2=$I$21:$I$170,ROW($H$21:$H$170)-20,""),ROW()-20)),"")</f>
        <v/>
      </c>
      <c r="F32" s="68" t="str" cm="1">
        <f t="array" ref="F32">IFERROR(INDEX($H$21:$H$170,SMALL(IF(3=$I$21:$I$170,ROW($H$21:$H$170)-20,""),ROW()-20)),"")</f>
        <v/>
      </c>
      <c r="H32" s="70" t="str">
        <f>'Hide - Info for SP Heat Map'!C13</f>
        <v/>
      </c>
      <c r="I32" s="70" t="str">
        <f>'Hide - Info for SP Heat Map'!E13</f>
        <v/>
      </c>
    </row>
    <row r="33" spans="2:9" ht="20" customHeight="1" thickBot="1" x14ac:dyDescent="0.25">
      <c r="B33" s="140"/>
      <c r="C33" s="133"/>
      <c r="D33" s="102" t="str" cm="1">
        <f t="array" ref="D33">IFERROR(INDEX($H$21:$H$170,SMALL(IF(1=$I$21:$I$170,ROW($H$21:$H$170)-20,""),ROW()-20)),"")</f>
        <v/>
      </c>
      <c r="E33" s="100" t="str" cm="1">
        <f t="array" ref="E33">IFERROR(INDEX($H$21:$H$170,SMALL(IF(2=$I$21:$I$170,ROW($H$21:$H$170)-20,""),ROW()-20)),"")</f>
        <v/>
      </c>
      <c r="F33" s="68" t="str" cm="1">
        <f t="array" ref="F33">IFERROR(INDEX($H$21:$H$170,SMALL(IF(3=$I$21:$I$170,ROW($H$21:$H$170)-20,""),ROW()-20)),"")</f>
        <v/>
      </c>
      <c r="H33" s="70" t="str">
        <f>'Hide - Info for SP Heat Map'!C14</f>
        <v/>
      </c>
      <c r="I33" s="70" t="str">
        <f>'Hide - Info for SP Heat Map'!E14</f>
        <v/>
      </c>
    </row>
    <row r="34" spans="2:9" ht="20" customHeight="1" thickBot="1" x14ac:dyDescent="0.25">
      <c r="B34" s="140"/>
      <c r="C34" s="133"/>
      <c r="D34" s="102" t="str" cm="1">
        <f t="array" ref="D34">IFERROR(INDEX($H$21:$H$170,SMALL(IF(1=$I$21:$I$170,ROW($H$21:$H$170)-20,""),ROW()-20)),"")</f>
        <v/>
      </c>
      <c r="E34" s="100" t="str" cm="1">
        <f t="array" ref="E34">IFERROR(INDEX($H$21:$H$170,SMALL(IF(2=$I$21:$I$170,ROW($H$21:$H$170)-20,""),ROW()-20)),"")</f>
        <v/>
      </c>
      <c r="F34" s="68" t="str" cm="1">
        <f t="array" ref="F34">IFERROR(INDEX($H$21:$H$170,SMALL(IF(3=$I$21:$I$170,ROW($H$21:$H$170)-20,""),ROW()-20)),"")</f>
        <v/>
      </c>
      <c r="H34" s="70" t="str">
        <f>'Hide - Info for SP Heat Map'!C15</f>
        <v/>
      </c>
      <c r="I34" s="70" t="str">
        <f>'Hide - Info for SP Heat Map'!E15</f>
        <v/>
      </c>
    </row>
    <row r="35" spans="2:9" ht="20" customHeight="1" thickBot="1" x14ac:dyDescent="0.25">
      <c r="B35" s="140"/>
      <c r="C35" s="133"/>
      <c r="D35" s="102" t="str" cm="1">
        <f t="array" ref="D35">IFERROR(INDEX($H$21:$H$170,SMALL(IF(1=$I$21:$I$170,ROW($H$21:$H$170)-20,""),ROW()-20)),"")</f>
        <v/>
      </c>
      <c r="E35" s="100" t="str" cm="1">
        <f t="array" ref="E35">IFERROR(INDEX($H$21:$H$170,SMALL(IF(2=$I$21:$I$170,ROW($H$21:$H$170)-20,""),ROW()-20)),"")</f>
        <v/>
      </c>
      <c r="F35" s="68" t="str" cm="1">
        <f t="array" ref="F35">IFERROR(INDEX($H$21:$H$170,SMALL(IF(3=$I$21:$I$170,ROW($H$21:$H$170)-20,""),ROW()-20)),"")</f>
        <v/>
      </c>
      <c r="H35" s="70" t="str">
        <f>'Hide - Info for SP Heat Map'!C16</f>
        <v/>
      </c>
      <c r="I35" s="70" t="str">
        <f>'Hide - Info for SP Heat Map'!E16</f>
        <v/>
      </c>
    </row>
    <row r="36" spans="2:9" ht="20" customHeight="1" thickBot="1" x14ac:dyDescent="0.25">
      <c r="B36" s="140"/>
      <c r="C36" s="133"/>
      <c r="D36" s="102" t="str" cm="1">
        <f t="array" ref="D36">IFERROR(INDEX($H$21:$H$170,SMALL(IF(1=$I$21:$I$170,ROW($H$21:$H$170)-20,""),ROW()-20)),"")</f>
        <v/>
      </c>
      <c r="E36" s="100" t="str" cm="1">
        <f t="array" ref="E36">IFERROR(INDEX($H$21:$H$170,SMALL(IF(2=$I$21:$I$170,ROW($H$21:$H$170)-20,""),ROW()-20)),"")</f>
        <v/>
      </c>
      <c r="F36" s="68" t="str" cm="1">
        <f t="array" ref="F36">IFERROR(INDEX($H$21:$H$170,SMALL(IF(3=$I$21:$I$170,ROW($H$21:$H$170)-20,""),ROW()-20)),"")</f>
        <v/>
      </c>
      <c r="H36" s="70" t="str">
        <f>'Hide - Info for SP Heat Map'!C17</f>
        <v/>
      </c>
      <c r="I36" s="70" t="str">
        <f>'Hide - Info for SP Heat Map'!E17</f>
        <v/>
      </c>
    </row>
    <row r="37" spans="2:9" ht="20" customHeight="1" thickBot="1" x14ac:dyDescent="0.25">
      <c r="B37" s="140"/>
      <c r="C37" s="133"/>
      <c r="D37" s="102" t="str" cm="1">
        <f t="array" ref="D37">IFERROR(INDEX($H$21:$H$170,SMALL(IF(1=$I$21:$I$170,ROW($H$21:$H$170)-20,""),ROW()-20)),"")</f>
        <v/>
      </c>
      <c r="E37" s="100" t="str" cm="1">
        <f t="array" ref="E37">IFERROR(INDEX($H$21:$H$170,SMALL(IF(2=$I$21:$I$170,ROW($H$21:$H$170)-20,""),ROW()-20)),"")</f>
        <v/>
      </c>
      <c r="F37" s="68" t="str" cm="1">
        <f t="array" ref="F37">IFERROR(INDEX($H$21:$H$170,SMALL(IF(3=$I$21:$I$170,ROW($H$21:$H$170)-20,""),ROW()-20)),"")</f>
        <v/>
      </c>
      <c r="H37" s="70" t="str">
        <f>'Hide - Info for SP Heat Map'!C18</f>
        <v/>
      </c>
      <c r="I37" s="70" t="str">
        <f>'Hide - Info for SP Heat Map'!E18</f>
        <v/>
      </c>
    </row>
    <row r="38" spans="2:9" ht="20" customHeight="1" thickBot="1" x14ac:dyDescent="0.25">
      <c r="B38" s="140"/>
      <c r="C38" s="133"/>
      <c r="D38" s="102" t="str" cm="1">
        <f t="array" ref="D38">IFERROR(INDEX($H$21:$H$170,SMALL(IF(1=$I$21:$I$170,ROW($H$21:$H$170)-20,""),ROW()-20)),"")</f>
        <v/>
      </c>
      <c r="E38" s="100" t="str" cm="1">
        <f t="array" ref="E38">IFERROR(INDEX($H$21:$H$170,SMALL(IF(2=$I$21:$I$170,ROW($H$21:$H$170)-20,""),ROW()-20)),"")</f>
        <v/>
      </c>
      <c r="F38" s="68" t="str" cm="1">
        <f t="array" ref="F38">IFERROR(INDEX($H$21:$H$170,SMALL(IF(3=$I$21:$I$170,ROW($H$21:$H$170)-20,""),ROW()-20)),"")</f>
        <v/>
      </c>
      <c r="H38" s="70" t="str">
        <f>'Hide - Info for SP Heat Map'!C19</f>
        <v/>
      </c>
      <c r="I38" s="70" t="str">
        <f>'Hide - Info for SP Heat Map'!E19</f>
        <v/>
      </c>
    </row>
    <row r="39" spans="2:9" ht="20" customHeight="1" thickBot="1" x14ac:dyDescent="0.25">
      <c r="B39" s="140"/>
      <c r="C39" s="133"/>
      <c r="D39" s="102" t="str" cm="1">
        <f t="array" ref="D39">IFERROR(INDEX($H$21:$H$170,SMALL(IF(1=$I$21:$I$170,ROW($H$21:$H$170)-20,""),ROW()-20)),"")</f>
        <v/>
      </c>
      <c r="E39" s="100" t="str" cm="1">
        <f t="array" ref="E39">IFERROR(INDEX($H$21:$H$170,SMALL(IF(2=$I$21:$I$170,ROW($H$21:$H$170)-20,""),ROW()-20)),"")</f>
        <v/>
      </c>
      <c r="F39" s="68" t="str" cm="1">
        <f t="array" ref="F39">IFERROR(INDEX($H$21:$H$170,SMALL(IF(3=$I$21:$I$170,ROW($H$21:$H$170)-20,""),ROW()-20)),"")</f>
        <v/>
      </c>
      <c r="H39" s="70" t="str">
        <f>'Hide - Info for SP Heat Map'!C20</f>
        <v/>
      </c>
      <c r="I39" s="70" t="str">
        <f>'Hide - Info for SP Heat Map'!E20</f>
        <v/>
      </c>
    </row>
    <row r="40" spans="2:9" ht="20" customHeight="1" thickBot="1" x14ac:dyDescent="0.25">
      <c r="B40" s="140"/>
      <c r="C40" s="133"/>
      <c r="D40" s="102" t="str" cm="1">
        <f t="array" ref="D40">IFERROR(INDEX($H$21:$H$170,SMALL(IF(1=$I$21:$I$170,ROW($H$21:$H$170)-20,""),ROW()-20)),"")</f>
        <v/>
      </c>
      <c r="E40" s="100" t="str" cm="1">
        <f t="array" ref="E40">IFERROR(INDEX($H$21:$H$170,SMALL(IF(2=$I$21:$I$170,ROW($H$21:$H$170)-20,""),ROW()-20)),"")</f>
        <v/>
      </c>
      <c r="F40" s="68" t="str" cm="1">
        <f t="array" ref="F40">IFERROR(INDEX($H$21:$H$170,SMALL(IF(3=$I$21:$I$170,ROW($H$21:$H$170)-20,""),ROW()-20)),"")</f>
        <v/>
      </c>
      <c r="H40" s="70" t="str">
        <f>'Hide - Info for SP Heat Map'!C21</f>
        <v/>
      </c>
      <c r="I40" s="70" t="str">
        <f>'Hide - Info for SP Heat Map'!E21</f>
        <v/>
      </c>
    </row>
    <row r="41" spans="2:9" ht="20" customHeight="1" thickBot="1" x14ac:dyDescent="0.25">
      <c r="B41" s="140"/>
      <c r="C41" s="133"/>
      <c r="D41" s="102" t="str" cm="1">
        <f t="array" ref="D41">IFERROR(INDEX($H$21:$H$170,SMALL(IF(1=$I$21:$I$170,ROW($H$21:$H$170)-20,""),ROW()-20)),"")</f>
        <v/>
      </c>
      <c r="E41" s="100" t="str" cm="1">
        <f t="array" ref="E41">IFERROR(INDEX($H$21:$H$170,SMALL(IF(2=$I$21:$I$170,ROW($H$21:$H$170)-20,""),ROW()-20)),"")</f>
        <v/>
      </c>
      <c r="F41" s="68" t="str" cm="1">
        <f t="array" ref="F41">IFERROR(INDEX($H$21:$H$170,SMALL(IF(3=$I$21:$I$170,ROW($H$21:$H$170)-20,""),ROW()-20)),"")</f>
        <v/>
      </c>
      <c r="H41" s="70" t="str">
        <f>'Hide - Info for SP Heat Map'!C22</f>
        <v/>
      </c>
      <c r="I41" s="70" t="str">
        <f>'Hide - Info for SP Heat Map'!E22</f>
        <v/>
      </c>
    </row>
    <row r="42" spans="2:9" ht="20" customHeight="1" thickBot="1" x14ac:dyDescent="0.25">
      <c r="B42" s="140"/>
      <c r="C42" s="133"/>
      <c r="D42" s="102" t="str" cm="1">
        <f t="array" ref="D42">IFERROR(INDEX($H$21:$H$170,SMALL(IF(1=$I$21:$I$170,ROW($H$21:$H$170)-20,""),ROW()-20)),"")</f>
        <v/>
      </c>
      <c r="E42" s="100" t="str" cm="1">
        <f t="array" ref="E42">IFERROR(INDEX($H$21:$H$170,SMALL(IF(2=$I$21:$I$170,ROW($H$21:$H$170)-20,""),ROW()-20)),"")</f>
        <v/>
      </c>
      <c r="F42" s="68" t="str" cm="1">
        <f t="array" ref="F42">IFERROR(INDEX($H$21:$H$170,SMALL(IF(3=$I$21:$I$170,ROW($H$21:$H$170)-20,""),ROW()-20)),"")</f>
        <v/>
      </c>
      <c r="H42" s="70" t="str">
        <f>'Hide - Info for SP Heat Map'!C23</f>
        <v/>
      </c>
      <c r="I42" s="70" t="str">
        <f>'Hide - Info for SP Heat Map'!E23</f>
        <v/>
      </c>
    </row>
    <row r="43" spans="2:9" ht="20" customHeight="1" thickBot="1" x14ac:dyDescent="0.25">
      <c r="B43" s="140"/>
      <c r="C43" s="133"/>
      <c r="D43" s="102" t="str" cm="1">
        <f t="array" ref="D43">IFERROR(INDEX($H$21:$H$170,SMALL(IF(1=$I$21:$I$170,ROW($H$21:$H$170)-20,""),ROW()-20)),"")</f>
        <v/>
      </c>
      <c r="E43" s="100" t="str" cm="1">
        <f t="array" ref="E43">IFERROR(INDEX($H$21:$H$170,SMALL(IF(2=$I$21:$I$170,ROW($H$21:$H$170)-20,""),ROW()-20)),"")</f>
        <v/>
      </c>
      <c r="F43" s="68" t="str" cm="1">
        <f t="array" ref="F43">IFERROR(INDEX($H$21:$H$170,SMALL(IF(3=$I$21:$I$170,ROW($H$21:$H$170)-20,""),ROW()-20)),"")</f>
        <v/>
      </c>
      <c r="H43" s="70" t="str">
        <f>'Hide - Info for SP Heat Map'!C24</f>
        <v/>
      </c>
      <c r="I43" s="70" t="str">
        <f>'Hide - Info for SP Heat Map'!E24</f>
        <v/>
      </c>
    </row>
    <row r="44" spans="2:9" ht="20" customHeight="1" thickBot="1" x14ac:dyDescent="0.25">
      <c r="B44" s="140"/>
      <c r="C44" s="133"/>
      <c r="D44" s="102" t="str" cm="1">
        <f t="array" ref="D44">IFERROR(INDEX($H$21:$H$170,SMALL(IF(1=$I$21:$I$170,ROW($H$21:$H$170)-20,""),ROW()-20)),"")</f>
        <v/>
      </c>
      <c r="E44" s="100" t="str" cm="1">
        <f t="array" ref="E44">IFERROR(INDEX($H$21:$H$170,SMALL(IF(2=$I$21:$I$170,ROW($H$21:$H$170)-20,""),ROW()-20)),"")</f>
        <v/>
      </c>
      <c r="F44" s="68" t="str" cm="1">
        <f t="array" ref="F44">IFERROR(INDEX($H$21:$H$170,SMALL(IF(3=$I$21:$I$170,ROW($H$21:$H$170)-20,""),ROW()-20)),"")</f>
        <v/>
      </c>
      <c r="H44" s="70" t="str">
        <f>'Hide - Info for SP Heat Map'!C25</f>
        <v/>
      </c>
      <c r="I44" s="70" t="str">
        <f>'Hide - Info for SP Heat Map'!E25</f>
        <v/>
      </c>
    </row>
    <row r="45" spans="2:9" ht="20" customHeight="1" thickBot="1" x14ac:dyDescent="0.25">
      <c r="B45" s="140"/>
      <c r="C45" s="133"/>
      <c r="D45" s="102" t="str" cm="1">
        <f t="array" ref="D45">IFERROR(INDEX($H$21:$H$170,SMALL(IF(1=$I$21:$I$170,ROW($H$21:$H$170)-20,""),ROW()-20)),"")</f>
        <v/>
      </c>
      <c r="E45" s="100" t="str" cm="1">
        <f t="array" ref="E45">IFERROR(INDEX($H$21:$H$170,SMALL(IF(2=$I$21:$I$170,ROW($H$21:$H$170)-20,""),ROW()-20)),"")</f>
        <v/>
      </c>
      <c r="F45" s="68" t="str" cm="1">
        <f t="array" ref="F45">IFERROR(INDEX($H$21:$H$170,SMALL(IF(3=$I$21:$I$170,ROW($H$21:$H$170)-20,""),ROW()-20)),"")</f>
        <v/>
      </c>
      <c r="H45" s="70" t="str">
        <f>'Hide - Info for SP Heat Map'!C26</f>
        <v/>
      </c>
      <c r="I45" s="70" t="str">
        <f>'Hide - Info for SP Heat Map'!E26</f>
        <v/>
      </c>
    </row>
    <row r="46" spans="2:9" ht="20" customHeight="1" thickBot="1" x14ac:dyDescent="0.25">
      <c r="B46" s="140"/>
      <c r="C46" s="133"/>
      <c r="D46" s="102" t="str" cm="1">
        <f t="array" ref="D46">IFERROR(INDEX($H$21:$H$170,SMALL(IF(1=$I$21:$I$170,ROW($H$21:$H$170)-20,""),ROW()-20)),"")</f>
        <v/>
      </c>
      <c r="E46" s="100" t="str" cm="1">
        <f t="array" ref="E46">IFERROR(INDEX($H$21:$H$170,SMALL(IF(2=$I$21:$I$170,ROW($H$21:$H$170)-20,""),ROW()-20)),"")</f>
        <v/>
      </c>
      <c r="F46" s="68" t="str" cm="1">
        <f t="array" ref="F46">IFERROR(INDEX($H$21:$H$170,SMALL(IF(3=$I$21:$I$170,ROW($H$21:$H$170)-20,""),ROW()-20)),"")</f>
        <v/>
      </c>
      <c r="H46" s="70" t="str">
        <f>'Hide - Info for SP Heat Map'!C27</f>
        <v/>
      </c>
      <c r="I46" s="70" t="str">
        <f>'Hide - Info for SP Heat Map'!E27</f>
        <v/>
      </c>
    </row>
    <row r="47" spans="2:9" ht="20" customHeight="1" thickBot="1" x14ac:dyDescent="0.25">
      <c r="B47" s="140"/>
      <c r="C47" s="133"/>
      <c r="D47" s="102" t="str" cm="1">
        <f t="array" ref="D47">IFERROR(INDEX($H$21:$H$170,SMALL(IF(1=$I$21:$I$170,ROW($H$21:$H$170)-20,""),ROW()-20)),"")</f>
        <v/>
      </c>
      <c r="E47" s="100" t="str" cm="1">
        <f t="array" ref="E47">IFERROR(INDEX($H$21:$H$170,SMALL(IF(2=$I$21:$I$170,ROW($H$21:$H$170)-20,""),ROW()-20)),"")</f>
        <v/>
      </c>
      <c r="F47" s="68" t="str" cm="1">
        <f t="array" ref="F47">IFERROR(INDEX($H$21:$H$170,SMALL(IF(3=$I$21:$I$170,ROW($H$21:$H$170)-20,""),ROW()-20)),"")</f>
        <v/>
      </c>
      <c r="H47" s="70" t="str">
        <f>'Hide - Info for SP Heat Map'!C28</f>
        <v/>
      </c>
      <c r="I47" s="70" t="str">
        <f>'Hide - Info for SP Heat Map'!E28</f>
        <v/>
      </c>
    </row>
    <row r="48" spans="2:9" ht="20" customHeight="1" thickBot="1" x14ac:dyDescent="0.25">
      <c r="B48" s="140"/>
      <c r="C48" s="133"/>
      <c r="D48" s="102" t="str" cm="1">
        <f t="array" ref="D48">IFERROR(INDEX($H$21:$H$170,SMALL(IF(1=$I$21:$I$170,ROW($H$21:$H$170)-20,""),ROW()-20)),"")</f>
        <v/>
      </c>
      <c r="E48" s="100" t="str" cm="1">
        <f t="array" ref="E48">IFERROR(INDEX($H$21:$H$170,SMALL(IF(2=$I$21:$I$170,ROW($H$21:$H$170)-20,""),ROW()-20)),"")</f>
        <v/>
      </c>
      <c r="F48" s="68" t="str" cm="1">
        <f t="array" ref="F48">IFERROR(INDEX($H$21:$H$170,SMALL(IF(3=$I$21:$I$170,ROW($H$21:$H$170)-20,""),ROW()-20)),"")</f>
        <v/>
      </c>
      <c r="H48" s="70" t="str">
        <f>'Hide - Info for SP Heat Map'!C29</f>
        <v/>
      </c>
      <c r="I48" s="70" t="str">
        <f>'Hide - Info for SP Heat Map'!E29</f>
        <v/>
      </c>
    </row>
    <row r="49" spans="2:9" ht="20" customHeight="1" thickBot="1" x14ac:dyDescent="0.25">
      <c r="B49" s="140"/>
      <c r="C49" s="133"/>
      <c r="D49" s="102" t="str" cm="1">
        <f t="array" ref="D49">IFERROR(INDEX($H$21:$H$170,SMALL(IF(1=$I$21:$I$170,ROW($H$21:$H$170)-20,""),ROW()-20)),"")</f>
        <v/>
      </c>
      <c r="E49" s="100" t="str" cm="1">
        <f t="array" ref="E49">IFERROR(INDEX($H$21:$H$170,SMALL(IF(2=$I$21:$I$170,ROW($H$21:$H$170)-20,""),ROW()-20)),"")</f>
        <v/>
      </c>
      <c r="F49" s="68" t="str" cm="1">
        <f t="array" ref="F49">IFERROR(INDEX($H$21:$H$170,SMALL(IF(3=$I$21:$I$170,ROW($H$21:$H$170)-20,""),ROW()-20)),"")</f>
        <v/>
      </c>
      <c r="H49" s="70" t="str">
        <f>'Hide - Info for SP Heat Map'!C30</f>
        <v/>
      </c>
      <c r="I49" s="70" t="str">
        <f>'Hide - Info for SP Heat Map'!E30</f>
        <v/>
      </c>
    </row>
    <row r="50" spans="2:9" ht="20" customHeight="1" thickBot="1" x14ac:dyDescent="0.25">
      <c r="B50" s="140"/>
      <c r="C50" s="133"/>
      <c r="D50" s="102" t="str" cm="1">
        <f t="array" ref="D50">IFERROR(INDEX($H$21:$H$170,SMALL(IF(1=$I$21:$I$170,ROW($H$21:$H$170)-20,""),ROW()-20)),"")</f>
        <v/>
      </c>
      <c r="E50" s="100" t="str" cm="1">
        <f t="array" ref="E50">IFERROR(INDEX($H$21:$H$170,SMALL(IF(2=$I$21:$I$170,ROW($H$21:$H$170)-20,""),ROW()-20)),"")</f>
        <v/>
      </c>
      <c r="F50" s="68" t="str" cm="1">
        <f t="array" ref="F50">IFERROR(INDEX($H$21:$H$170,SMALL(IF(3=$I$21:$I$170,ROW($H$21:$H$170)-20,""),ROW()-20)),"")</f>
        <v/>
      </c>
      <c r="H50" s="70" t="str">
        <f>'Hide - Info for SP Heat Map'!C31</f>
        <v/>
      </c>
      <c r="I50" s="70" t="str">
        <f>'Hide - Info for SP Heat Map'!E31</f>
        <v/>
      </c>
    </row>
    <row r="51" spans="2:9" ht="20" customHeight="1" thickBot="1" x14ac:dyDescent="0.25">
      <c r="B51" s="140"/>
      <c r="C51" s="133"/>
      <c r="D51" s="102" t="str" cm="1">
        <f t="array" ref="D51">IFERROR(INDEX($H$21:$H$170,SMALL(IF(1=$I$21:$I$170,ROW($H$21:$H$170)-20,""),ROW()-20)),"")</f>
        <v/>
      </c>
      <c r="E51" s="100" t="str" cm="1">
        <f t="array" ref="E51">IFERROR(INDEX($H$21:$H$170,SMALL(IF(2=$I$21:$I$170,ROW($H$21:$H$170)-20,""),ROW()-20)),"")</f>
        <v/>
      </c>
      <c r="F51" s="68" t="str" cm="1">
        <f t="array" ref="F51">IFERROR(INDEX($H$21:$H$170,SMALL(IF(3=$I$21:$I$170,ROW($H$21:$H$170)-20,""),ROW()-20)),"")</f>
        <v/>
      </c>
      <c r="H51" s="70" t="str">
        <f>'Hide - Info for SP Heat Map'!C32</f>
        <v/>
      </c>
      <c r="I51" s="70" t="str">
        <f>'Hide - Info for SP Heat Map'!E32</f>
        <v/>
      </c>
    </row>
    <row r="52" spans="2:9" ht="20" customHeight="1" thickBot="1" x14ac:dyDescent="0.25">
      <c r="B52" s="140"/>
      <c r="C52" s="133" t="s">
        <v>131</v>
      </c>
      <c r="D52" s="103"/>
      <c r="E52" s="101"/>
      <c r="F52" s="37"/>
      <c r="H52" s="70" t="str">
        <f>'Hide - Info for SP Heat Map'!C33</f>
        <v/>
      </c>
      <c r="I52" s="70" t="str">
        <f>'Hide - Info for SP Heat Map'!E33</f>
        <v/>
      </c>
    </row>
    <row r="53" spans="2:9" ht="20" customHeight="1" thickBot="1" x14ac:dyDescent="0.25">
      <c r="B53" s="140"/>
      <c r="C53" s="133"/>
      <c r="D53" s="103" t="str" cm="1">
        <f t="array" ref="D53">IFERROR(INDEX($H$21:$H$170,SMALL(IF(4=$I$21:$I$170,ROW($H$21:$H$170)-20,""),ROW()-52)),"")</f>
        <v/>
      </c>
      <c r="E53" s="101" t="str" cm="1">
        <f t="array" ref="E53">IFERROR(INDEX($H$21:$H$170,SMALL(IF(5=$I$21:$I$170,ROW($H$21:$H$170)-20,""),ROW()-52)),"")</f>
        <v/>
      </c>
      <c r="F53" s="37" t="str" cm="1">
        <f t="array" ref="F53">IFERROR(INDEX($H$21:$H$170,SMALL(IF(6=$I$21:$I$170,ROW($H$21:$H$170)-20,""),ROW()-52)),"")</f>
        <v/>
      </c>
      <c r="H53" s="70" t="str">
        <f>'Hide - Info for SP Heat Map'!C34</f>
        <v/>
      </c>
      <c r="I53" s="70" t="str">
        <f>'Hide - Info for SP Heat Map'!E34</f>
        <v/>
      </c>
    </row>
    <row r="54" spans="2:9" ht="20" customHeight="1" thickBot="1" x14ac:dyDescent="0.25">
      <c r="B54" s="140"/>
      <c r="C54" s="133"/>
      <c r="D54" s="103" t="str" cm="1">
        <f t="array" ref="D54">IFERROR(INDEX($H$21:$H$170,SMALL(IF(4=$I$21:$I$170,ROW($H$21:$H$170)-20,""),ROW()-52)),"")</f>
        <v/>
      </c>
      <c r="E54" s="101" t="str" cm="1">
        <f t="array" ref="E54">IFERROR(INDEX($H$21:$H$170,SMALL(IF(5=$I$21:$I$170,ROW($H$21:$H$170)-20,""),ROW()-52)),"")</f>
        <v/>
      </c>
      <c r="F54" s="37" t="str" cm="1">
        <f t="array" ref="F54">IFERROR(INDEX($H$21:$H$170,SMALL(IF(6=$I$21:$I$170,ROW($H$21:$H$170)-20,""),ROW()-52)),"")</f>
        <v/>
      </c>
      <c r="H54" s="70" t="str">
        <f>'Hide - Info for SP Heat Map'!C35</f>
        <v/>
      </c>
      <c r="I54" s="70" t="str">
        <f>'Hide - Info for SP Heat Map'!E35</f>
        <v/>
      </c>
    </row>
    <row r="55" spans="2:9" ht="20" customHeight="1" thickBot="1" x14ac:dyDescent="0.25">
      <c r="B55" s="140"/>
      <c r="C55" s="133"/>
      <c r="D55" s="103" t="str" cm="1">
        <f t="array" ref="D55">IFERROR(INDEX($H$21:$H$170,SMALL(IF(4=$I$21:$I$170,ROW($H$21:$H$170)-20,""),ROW()-52)),"")</f>
        <v/>
      </c>
      <c r="E55" s="101" t="str" cm="1">
        <f t="array" ref="E55">IFERROR(INDEX($H$21:$H$170,SMALL(IF(5=$I$21:$I$170,ROW($H$21:$H$170)-20,""),ROW()-52)),"")</f>
        <v/>
      </c>
      <c r="F55" s="37" t="str" cm="1">
        <f t="array" ref="F55">IFERROR(INDEX($H$21:$H$170,SMALL(IF(6=$I$21:$I$170,ROW($H$21:$H$170)-20,""),ROW()-52)),"")</f>
        <v/>
      </c>
      <c r="H55" s="70" t="str">
        <f>'Hide - Info for SP Heat Map'!C36</f>
        <v/>
      </c>
      <c r="I55" s="70" t="str">
        <f>'Hide - Info for SP Heat Map'!E36</f>
        <v/>
      </c>
    </row>
    <row r="56" spans="2:9" ht="20" customHeight="1" thickBot="1" x14ac:dyDescent="0.25">
      <c r="B56" s="140"/>
      <c r="C56" s="133"/>
      <c r="D56" s="103" t="str" cm="1">
        <f t="array" ref="D56">IFERROR(INDEX($H$21:$H$170,SMALL(IF(4=$I$21:$I$170,ROW($H$21:$H$170)-20,""),ROW()-52)),"")</f>
        <v/>
      </c>
      <c r="E56" s="101" t="str" cm="1">
        <f t="array" ref="E56">IFERROR(INDEX($H$21:$H$170,SMALL(IF(5=$I$21:$I$170,ROW($H$21:$H$170)-20,""),ROW()-52)),"")</f>
        <v/>
      </c>
      <c r="F56" s="37" t="str" cm="1">
        <f t="array" ref="F56">IFERROR(INDEX($H$21:$H$170,SMALL(IF(6=$I$21:$I$170,ROW($H$21:$H$170)-20,""),ROW()-52)),"")</f>
        <v/>
      </c>
      <c r="H56" s="70" t="str">
        <f>'Hide - Info for SP Heat Map'!C37</f>
        <v/>
      </c>
      <c r="I56" s="70" t="str">
        <f>'Hide - Info for SP Heat Map'!E37</f>
        <v/>
      </c>
    </row>
    <row r="57" spans="2:9" ht="20" customHeight="1" thickBot="1" x14ac:dyDescent="0.25">
      <c r="B57" s="140"/>
      <c r="C57" s="133"/>
      <c r="D57" s="103" t="str" cm="1">
        <f t="array" ref="D57">IFERROR(INDEX($H$21:$H$170,SMALL(IF(4=$I$21:$I$170,ROW($H$21:$H$170)-20,""),ROW()-52)),"")</f>
        <v/>
      </c>
      <c r="E57" s="101" t="str" cm="1">
        <f t="array" ref="E57">IFERROR(INDEX($H$21:$H$170,SMALL(IF(5=$I$21:$I$170,ROW($H$21:$H$170)-20,""),ROW()-52)),"")</f>
        <v/>
      </c>
      <c r="F57" s="37" t="str" cm="1">
        <f t="array" ref="F57">IFERROR(INDEX($H$21:$H$170,SMALL(IF(6=$I$21:$I$170,ROW($H$21:$H$170)-20,""),ROW()-52)),"")</f>
        <v/>
      </c>
      <c r="H57" s="70" t="str">
        <f>'Hide - Info for SP Heat Map'!C38</f>
        <v/>
      </c>
      <c r="I57" s="70" t="str">
        <f>'Hide - Info for SP Heat Map'!E38</f>
        <v/>
      </c>
    </row>
    <row r="58" spans="2:9" ht="20" customHeight="1" thickBot="1" x14ac:dyDescent="0.25">
      <c r="B58" s="140"/>
      <c r="C58" s="133"/>
      <c r="D58" s="103" t="str" cm="1">
        <f t="array" ref="D58">IFERROR(INDEX($H$21:$H$170,SMALL(IF(4=$I$21:$I$170,ROW($H$21:$H$170)-20,""),ROW()-52)),"")</f>
        <v/>
      </c>
      <c r="E58" s="101" t="str" cm="1">
        <f t="array" ref="E58">IFERROR(INDEX($H$21:$H$170,SMALL(IF(5=$I$21:$I$170,ROW($H$21:$H$170)-20,""),ROW()-52)),"")</f>
        <v/>
      </c>
      <c r="F58" s="37" t="str" cm="1">
        <f t="array" ref="F58">IFERROR(INDEX($H$21:$H$170,SMALL(IF(6=$I$21:$I$170,ROW($H$21:$H$170)-20,""),ROW()-52)),"")</f>
        <v/>
      </c>
      <c r="H58" s="70" t="str">
        <f>'Hide - Info for SP Heat Map'!C39</f>
        <v/>
      </c>
      <c r="I58" s="70" t="str">
        <f>'Hide - Info for SP Heat Map'!E39</f>
        <v/>
      </c>
    </row>
    <row r="59" spans="2:9" ht="20" customHeight="1" thickBot="1" x14ac:dyDescent="0.25">
      <c r="B59" s="140"/>
      <c r="C59" s="133"/>
      <c r="D59" s="103" t="str" cm="1">
        <f t="array" ref="D59">IFERROR(INDEX($H$21:$H$170,SMALL(IF(4=$I$21:$I$170,ROW($H$21:$H$170)-20,""),ROW()-52)),"")</f>
        <v/>
      </c>
      <c r="E59" s="101" t="str" cm="1">
        <f t="array" ref="E59">IFERROR(INDEX($H$21:$H$170,SMALL(IF(5=$I$21:$I$170,ROW($H$21:$H$170)-20,""),ROW()-52)),"")</f>
        <v/>
      </c>
      <c r="F59" s="37" t="str" cm="1">
        <f t="array" ref="F59">IFERROR(INDEX($H$21:$H$170,SMALL(IF(6=$I$21:$I$170,ROW($H$21:$H$170)-20,""),ROW()-52)),"")</f>
        <v/>
      </c>
      <c r="H59" s="70" t="str">
        <f>'Hide - Info for SP Heat Map'!C40</f>
        <v/>
      </c>
      <c r="I59" s="70" t="str">
        <f>'Hide - Info for SP Heat Map'!E40</f>
        <v/>
      </c>
    </row>
    <row r="60" spans="2:9" ht="20" customHeight="1" thickBot="1" x14ac:dyDescent="0.25">
      <c r="B60" s="140"/>
      <c r="C60" s="133"/>
      <c r="D60" s="103" t="str" cm="1">
        <f t="array" ref="D60">IFERROR(INDEX($H$21:$H$170,SMALL(IF(4=$I$21:$I$170,ROW($H$21:$H$170)-20,""),ROW()-52)),"")</f>
        <v/>
      </c>
      <c r="E60" s="101" t="str" cm="1">
        <f t="array" ref="E60">IFERROR(INDEX($H$21:$H$170,SMALL(IF(5=$I$21:$I$170,ROW($H$21:$H$170)-20,""),ROW()-52)),"")</f>
        <v/>
      </c>
      <c r="F60" s="37" t="str" cm="1">
        <f t="array" ref="F60">IFERROR(INDEX($H$21:$H$170,SMALL(IF(6=$I$21:$I$170,ROW($H$21:$H$170)-20,""),ROW()-52)),"")</f>
        <v/>
      </c>
      <c r="H60" s="70" t="str">
        <f>'Hide - Info for SP Heat Map'!C41</f>
        <v/>
      </c>
      <c r="I60" s="70" t="str">
        <f>'Hide - Info for SP Heat Map'!E41</f>
        <v/>
      </c>
    </row>
    <row r="61" spans="2:9" ht="20" customHeight="1" thickBot="1" x14ac:dyDescent="0.25">
      <c r="B61" s="140"/>
      <c r="C61" s="133"/>
      <c r="D61" s="103" t="str" cm="1">
        <f t="array" ref="D61">IFERROR(INDEX($H$21:$H$170,SMALL(IF(4=$I$21:$I$170,ROW($H$21:$H$170)-20,""),ROW()-52)),"")</f>
        <v/>
      </c>
      <c r="E61" s="101" t="str" cm="1">
        <f t="array" ref="E61">IFERROR(INDEX($H$21:$H$170,SMALL(IF(5=$I$21:$I$170,ROW($H$21:$H$170)-20,""),ROW()-52)),"")</f>
        <v/>
      </c>
      <c r="F61" s="37" t="str" cm="1">
        <f t="array" ref="F61">IFERROR(INDEX($H$21:$H$170,SMALL(IF(6=$I$21:$I$170,ROW($H$21:$H$170)-20,""),ROW()-52)),"")</f>
        <v/>
      </c>
      <c r="H61" s="70" t="str">
        <f>'Hide - Info for SP Heat Map'!C42</f>
        <v/>
      </c>
      <c r="I61" s="70" t="str">
        <f>'Hide - Info for SP Heat Map'!E42</f>
        <v/>
      </c>
    </row>
    <row r="62" spans="2:9" ht="20" customHeight="1" thickBot="1" x14ac:dyDescent="0.25">
      <c r="B62" s="140"/>
      <c r="C62" s="133"/>
      <c r="D62" s="103" t="str" cm="1">
        <f t="array" ref="D62">IFERROR(INDEX($H$21:$H$170,SMALL(IF(4=$I$21:$I$170,ROW($H$21:$H$170)-20,""),ROW()-52)),"")</f>
        <v/>
      </c>
      <c r="E62" s="101" t="str" cm="1">
        <f t="array" ref="E62">IFERROR(INDEX($H$21:$H$170,SMALL(IF(5=$I$21:$I$170,ROW($H$21:$H$170)-20,""),ROW()-52)),"")</f>
        <v/>
      </c>
      <c r="F62" s="37" t="str" cm="1">
        <f t="array" ref="F62">IFERROR(INDEX($H$21:$H$170,SMALL(IF(6=$I$21:$I$170,ROW($H$21:$H$170)-20,""),ROW()-52)),"")</f>
        <v/>
      </c>
      <c r="H62" s="70" t="str">
        <f>'Hide - Info for SP Heat Map'!C43</f>
        <v/>
      </c>
      <c r="I62" s="70" t="str">
        <f>'Hide - Info for SP Heat Map'!E43</f>
        <v/>
      </c>
    </row>
    <row r="63" spans="2:9" ht="20" customHeight="1" thickBot="1" x14ac:dyDescent="0.25">
      <c r="B63" s="140"/>
      <c r="C63" s="133"/>
      <c r="D63" s="103" t="str" cm="1">
        <f t="array" ref="D63">IFERROR(INDEX($H$21:$H$170,SMALL(IF(4=$I$21:$I$170,ROW($H$21:$H$170)-20,""),ROW()-52)),"")</f>
        <v/>
      </c>
      <c r="E63" s="101" t="str" cm="1">
        <f t="array" ref="E63">IFERROR(INDEX($H$21:$H$170,SMALL(IF(5=$I$21:$I$170,ROW($H$21:$H$170)-20,""),ROW()-52)),"")</f>
        <v/>
      </c>
      <c r="F63" s="37" t="str" cm="1">
        <f t="array" ref="F63">IFERROR(INDEX($H$21:$H$170,SMALL(IF(6=$I$21:$I$170,ROW($H$21:$H$170)-20,""),ROW()-52)),"")</f>
        <v/>
      </c>
      <c r="H63" s="70" t="str">
        <f>'Hide - Info for SP Heat Map'!C44</f>
        <v/>
      </c>
      <c r="I63" s="70" t="str">
        <f>'Hide - Info for SP Heat Map'!E44</f>
        <v/>
      </c>
    </row>
    <row r="64" spans="2:9" ht="20" customHeight="1" thickBot="1" x14ac:dyDescent="0.25">
      <c r="B64" s="140"/>
      <c r="C64" s="133"/>
      <c r="D64" s="103" t="str" cm="1">
        <f t="array" ref="D64">IFERROR(INDEX($H$21:$H$170,SMALL(IF(4=$I$21:$I$170,ROW($H$21:$H$170)-20,""),ROW()-52)),"")</f>
        <v/>
      </c>
      <c r="E64" s="101" t="str" cm="1">
        <f t="array" ref="E64">IFERROR(INDEX($H$21:$H$170,SMALL(IF(5=$I$21:$I$170,ROW($H$21:$H$170)-20,""),ROW()-52)),"")</f>
        <v/>
      </c>
      <c r="F64" s="37" t="str" cm="1">
        <f t="array" ref="F64">IFERROR(INDEX($H$21:$H$170,SMALL(IF(6=$I$21:$I$170,ROW($H$21:$H$170)-20,""),ROW()-52)),"")</f>
        <v/>
      </c>
      <c r="H64" s="70" t="str">
        <f>'Hide - Info for SP Heat Map'!C45</f>
        <v/>
      </c>
      <c r="I64" s="70" t="str">
        <f>'Hide - Info for SP Heat Map'!E45</f>
        <v/>
      </c>
    </row>
    <row r="65" spans="2:9" ht="20" customHeight="1" thickBot="1" x14ac:dyDescent="0.25">
      <c r="B65" s="140"/>
      <c r="C65" s="133"/>
      <c r="D65" s="103" t="str" cm="1">
        <f t="array" ref="D65">IFERROR(INDEX($H$21:$H$170,SMALL(IF(4=$I$21:$I$170,ROW($H$21:$H$170)-20,""),ROW()-52)),"")</f>
        <v/>
      </c>
      <c r="E65" s="101" t="str" cm="1">
        <f t="array" ref="E65">IFERROR(INDEX($H$21:$H$170,SMALL(IF(5=$I$21:$I$170,ROW($H$21:$H$170)-20,""),ROW()-52)),"")</f>
        <v/>
      </c>
      <c r="F65" s="37" t="str" cm="1">
        <f t="array" ref="F65">IFERROR(INDEX($H$21:$H$170,SMALL(IF(6=$I$21:$I$170,ROW($H$21:$H$170)-20,""),ROW()-52)),"")</f>
        <v/>
      </c>
      <c r="H65" s="70" t="str">
        <f>'Hide - Info for SP Heat Map'!C46</f>
        <v/>
      </c>
      <c r="I65" s="70" t="str">
        <f>'Hide - Info for SP Heat Map'!E46</f>
        <v/>
      </c>
    </row>
    <row r="66" spans="2:9" ht="20" customHeight="1" thickBot="1" x14ac:dyDescent="0.25">
      <c r="B66" s="140"/>
      <c r="C66" s="133"/>
      <c r="D66" s="103" t="str" cm="1">
        <f t="array" ref="D66">IFERROR(INDEX($H$21:$H$170,SMALL(IF(4=$I$21:$I$170,ROW($H$21:$H$170)-20,""),ROW()-52)),"")</f>
        <v/>
      </c>
      <c r="E66" s="101" t="str" cm="1">
        <f t="array" ref="E66">IFERROR(INDEX($H$21:$H$170,SMALL(IF(5=$I$21:$I$170,ROW($H$21:$H$170)-20,""),ROW()-52)),"")</f>
        <v/>
      </c>
      <c r="F66" s="37" t="str" cm="1">
        <f t="array" ref="F66">IFERROR(INDEX($H$21:$H$170,SMALL(IF(6=$I$21:$I$170,ROW($H$21:$H$170)-20,""),ROW()-52)),"")</f>
        <v/>
      </c>
      <c r="H66" s="70" t="str">
        <f>'Hide - Info for SP Heat Map'!C47</f>
        <v/>
      </c>
      <c r="I66" s="70" t="str">
        <f>'Hide - Info for SP Heat Map'!E47</f>
        <v/>
      </c>
    </row>
    <row r="67" spans="2:9" ht="20" customHeight="1" thickBot="1" x14ac:dyDescent="0.25">
      <c r="B67" s="140"/>
      <c r="C67" s="133"/>
      <c r="D67" s="103" t="str" cm="1">
        <f t="array" ref="D67">IFERROR(INDEX($H$21:$H$170,SMALL(IF(4=$I$21:$I$170,ROW($H$21:$H$170)-20,""),ROW()-52)),"")</f>
        <v/>
      </c>
      <c r="E67" s="101" t="str" cm="1">
        <f t="array" ref="E67">IFERROR(INDEX($H$21:$H$170,SMALL(IF(5=$I$21:$I$170,ROW($H$21:$H$170)-20,""),ROW()-52)),"")</f>
        <v/>
      </c>
      <c r="F67" s="37" t="str" cm="1">
        <f t="array" ref="F67">IFERROR(INDEX($H$21:$H$170,SMALL(IF(6=$I$21:$I$170,ROW($H$21:$H$170)-20,""),ROW()-52)),"")</f>
        <v/>
      </c>
      <c r="H67" s="70" t="str">
        <f>'Hide - Info for SP Heat Map'!C48</f>
        <v/>
      </c>
      <c r="I67" s="70" t="str">
        <f>'Hide - Info for SP Heat Map'!E48</f>
        <v/>
      </c>
    </row>
    <row r="68" spans="2:9" ht="20" customHeight="1" thickBot="1" x14ac:dyDescent="0.25">
      <c r="B68" s="140"/>
      <c r="C68" s="133"/>
      <c r="D68" s="103" t="str" cm="1">
        <f t="array" ref="D68">IFERROR(INDEX($H$21:$H$170,SMALL(IF(4=$I$21:$I$170,ROW($H$21:$H$170)-20,""),ROW()-52)),"")</f>
        <v/>
      </c>
      <c r="E68" s="101" t="str" cm="1">
        <f t="array" ref="E68">IFERROR(INDEX($H$21:$H$170,SMALL(IF(5=$I$21:$I$170,ROW($H$21:$H$170)-20,""),ROW()-52)),"")</f>
        <v/>
      </c>
      <c r="F68" s="37" t="str" cm="1">
        <f t="array" ref="F68">IFERROR(INDEX($H$21:$H$170,SMALL(IF(6=$I$21:$I$170,ROW($H$21:$H$170)-20,""),ROW()-52)),"")</f>
        <v/>
      </c>
      <c r="H68" s="70" t="str">
        <f>'Hide - Info for SP Heat Map'!C49</f>
        <v/>
      </c>
      <c r="I68" s="70" t="str">
        <f>'Hide - Info for SP Heat Map'!E49</f>
        <v/>
      </c>
    </row>
    <row r="69" spans="2:9" ht="20" customHeight="1" thickBot="1" x14ac:dyDescent="0.25">
      <c r="B69" s="140"/>
      <c r="C69" s="133"/>
      <c r="D69" s="103" t="str" cm="1">
        <f t="array" ref="D69">IFERROR(INDEX($H$21:$H$170,SMALL(IF(4=$I$21:$I$170,ROW($H$21:$H$170)-20,""),ROW()-52)),"")</f>
        <v/>
      </c>
      <c r="E69" s="101" t="str" cm="1">
        <f t="array" ref="E69">IFERROR(INDEX($H$21:$H$170,SMALL(IF(5=$I$21:$I$170,ROW($H$21:$H$170)-20,""),ROW()-52)),"")</f>
        <v/>
      </c>
      <c r="F69" s="37" t="str" cm="1">
        <f t="array" ref="F69">IFERROR(INDEX($H$21:$H$170,SMALL(IF(6=$I$21:$I$170,ROW($H$21:$H$170)-20,""),ROW()-52)),"")</f>
        <v/>
      </c>
      <c r="H69" s="70" t="str">
        <f>'Hide - Info for SP Heat Map'!C50</f>
        <v/>
      </c>
      <c r="I69" s="70" t="str">
        <f>'Hide - Info for SP Heat Map'!E50</f>
        <v/>
      </c>
    </row>
    <row r="70" spans="2:9" ht="20" customHeight="1" thickBot="1" x14ac:dyDescent="0.25">
      <c r="B70" s="140"/>
      <c r="C70" s="133"/>
      <c r="D70" s="103" t="str" cm="1">
        <f t="array" ref="D70">IFERROR(INDEX($H$21:$H$170,SMALL(IF(4=$I$21:$I$170,ROW($H$21:$H$170)-20,""),ROW()-52)),"")</f>
        <v/>
      </c>
      <c r="E70" s="101" t="str" cm="1">
        <f t="array" ref="E70">IFERROR(INDEX($H$21:$H$170,SMALL(IF(5=$I$21:$I$170,ROW($H$21:$H$170)-20,""),ROW()-52)),"")</f>
        <v/>
      </c>
      <c r="F70" s="37" t="str" cm="1">
        <f t="array" ref="F70">IFERROR(INDEX($H$21:$H$170,SMALL(IF(6=$I$21:$I$170,ROW($H$21:$H$170)-20,""),ROW()-52)),"")</f>
        <v/>
      </c>
      <c r="H70" s="70" t="str">
        <f>'Hide - Info for SP Heat Map'!C51</f>
        <v/>
      </c>
      <c r="I70" s="70" t="str">
        <f>'Hide - Info for SP Heat Map'!E51</f>
        <v/>
      </c>
    </row>
    <row r="71" spans="2:9" ht="20" customHeight="1" thickBot="1" x14ac:dyDescent="0.25">
      <c r="B71" s="140"/>
      <c r="C71" s="133"/>
      <c r="D71" s="103" t="str" cm="1">
        <f t="array" ref="D71">IFERROR(INDEX($H$21:$H$170,SMALL(IF(4=$I$21:$I$170,ROW($H$21:$H$170)-20,""),ROW()-52)),"")</f>
        <v/>
      </c>
      <c r="E71" s="101" t="str" cm="1">
        <f t="array" ref="E71">IFERROR(INDEX($H$21:$H$170,SMALL(IF(5=$I$21:$I$170,ROW($H$21:$H$170)-20,""),ROW()-52)),"")</f>
        <v/>
      </c>
      <c r="F71" s="37" t="str" cm="1">
        <f t="array" ref="F71">IFERROR(INDEX($H$21:$H$170,SMALL(IF(6=$I$21:$I$170,ROW($H$21:$H$170)-20,""),ROW()-52)),"")</f>
        <v/>
      </c>
      <c r="H71" s="70" t="str">
        <f>'Hide - Info for SP Heat Map'!C52</f>
        <v/>
      </c>
      <c r="I71" s="70" t="str">
        <f>'Hide - Info for SP Heat Map'!E52</f>
        <v/>
      </c>
    </row>
    <row r="72" spans="2:9" ht="20" customHeight="1" thickBot="1" x14ac:dyDescent="0.25">
      <c r="B72" s="140"/>
      <c r="C72" s="133"/>
      <c r="D72" s="103" t="str" cm="1">
        <f t="array" ref="D72">IFERROR(INDEX($H$21:$H$170,SMALL(IF(4=$I$21:$I$170,ROW($H$21:$H$170)-20,""),ROW()-52)),"")</f>
        <v/>
      </c>
      <c r="E72" s="101" t="str" cm="1">
        <f t="array" ref="E72">IFERROR(INDEX($H$21:$H$170,SMALL(IF(5=$I$21:$I$170,ROW($H$21:$H$170)-20,""),ROW()-52)),"")</f>
        <v/>
      </c>
      <c r="F72" s="37" t="str" cm="1">
        <f t="array" ref="F72">IFERROR(INDEX($H$21:$H$170,SMALL(IF(6=$I$21:$I$170,ROW($H$21:$H$170)-20,""),ROW()-52)),"")</f>
        <v/>
      </c>
      <c r="H72" s="70" t="str">
        <f>'Hide - Info for SP Heat Map'!C53</f>
        <v/>
      </c>
      <c r="I72" s="70" t="str">
        <f>'Hide - Info for SP Heat Map'!E53</f>
        <v/>
      </c>
    </row>
    <row r="73" spans="2:9" ht="20" customHeight="1" thickBot="1" x14ac:dyDescent="0.25">
      <c r="B73" s="140"/>
      <c r="C73" s="133"/>
      <c r="D73" s="103" t="str" cm="1">
        <f t="array" ref="D73">IFERROR(INDEX($H$21:$H$170,SMALL(IF(4=$I$21:$I$170,ROW($H$21:$H$170)-20,""),ROW()-52)),"")</f>
        <v/>
      </c>
      <c r="E73" s="101" t="str" cm="1">
        <f t="array" ref="E73">IFERROR(INDEX($H$21:$H$170,SMALL(IF(5=$I$21:$I$170,ROW($H$21:$H$170)-20,""),ROW()-52)),"")</f>
        <v/>
      </c>
      <c r="F73" s="37" t="str" cm="1">
        <f t="array" ref="F73">IFERROR(INDEX($H$21:$H$170,SMALL(IF(6=$I$21:$I$170,ROW($H$21:$H$170)-20,""),ROW()-52)),"")</f>
        <v/>
      </c>
      <c r="H73" s="70" t="str">
        <f>'Hide - Info for SP Heat Map'!C54</f>
        <v/>
      </c>
      <c r="I73" s="70" t="str">
        <f>'Hide - Info for SP Heat Map'!E54</f>
        <v/>
      </c>
    </row>
    <row r="74" spans="2:9" ht="20" customHeight="1" thickBot="1" x14ac:dyDescent="0.25">
      <c r="B74" s="140"/>
      <c r="C74" s="133"/>
      <c r="D74" s="103" t="str" cm="1">
        <f t="array" ref="D74">IFERROR(INDEX($H$21:$H$170,SMALL(IF(4=$I$21:$I$170,ROW($H$21:$H$170)-20,""),ROW()-52)),"")</f>
        <v/>
      </c>
      <c r="E74" s="101" t="str" cm="1">
        <f t="array" ref="E74">IFERROR(INDEX($H$21:$H$170,SMALL(IF(5=$I$21:$I$170,ROW($H$21:$H$170)-20,""),ROW()-52)),"")</f>
        <v/>
      </c>
      <c r="F74" s="37" t="str" cm="1">
        <f t="array" ref="F74">IFERROR(INDEX($H$21:$H$170,SMALL(IF(6=$I$21:$I$170,ROW($H$21:$H$170)-20,""),ROW()-52)),"")</f>
        <v/>
      </c>
      <c r="H74" s="70" t="str">
        <f>'Hide - Info for SP Heat Map'!C55</f>
        <v/>
      </c>
      <c r="I74" s="70" t="str">
        <f>'Hide - Info for SP Heat Map'!E55</f>
        <v/>
      </c>
    </row>
    <row r="75" spans="2:9" ht="20" customHeight="1" thickBot="1" x14ac:dyDescent="0.25">
      <c r="B75" s="140"/>
      <c r="C75" s="133"/>
      <c r="D75" s="103" t="str" cm="1">
        <f t="array" ref="D75">IFERROR(INDEX($H$21:$H$170,SMALL(IF(4=$I$21:$I$170,ROW($H$21:$H$170)-20,""),ROW()-52)),"")</f>
        <v/>
      </c>
      <c r="E75" s="101" t="str" cm="1">
        <f t="array" ref="E75">IFERROR(INDEX($H$21:$H$170,SMALL(IF(5=$I$21:$I$170,ROW($H$21:$H$170)-20,""),ROW()-52)),"")</f>
        <v/>
      </c>
      <c r="F75" s="37" t="str" cm="1">
        <f t="array" ref="F75">IFERROR(INDEX($H$21:$H$170,SMALL(IF(6=$I$21:$I$170,ROW($H$21:$H$170)-20,""),ROW()-52)),"")</f>
        <v/>
      </c>
      <c r="H75" s="70" t="str">
        <f>'Hide - Info for SP Heat Map'!C56</f>
        <v/>
      </c>
      <c r="I75" s="70" t="str">
        <f>'Hide - Info for SP Heat Map'!E56</f>
        <v/>
      </c>
    </row>
    <row r="76" spans="2:9" ht="20" customHeight="1" thickBot="1" x14ac:dyDescent="0.25">
      <c r="B76" s="140"/>
      <c r="C76" s="133"/>
      <c r="D76" s="103" t="str" cm="1">
        <f t="array" ref="D76">IFERROR(INDEX($H$21:$H$170,SMALL(IF(4=$I$21:$I$170,ROW($H$21:$H$170)-20,""),ROW()-52)),"")</f>
        <v/>
      </c>
      <c r="E76" s="101" t="str" cm="1">
        <f t="array" ref="E76">IFERROR(INDEX($H$21:$H$170,SMALL(IF(5=$I$21:$I$170,ROW($H$21:$H$170)-20,""),ROW()-52)),"")</f>
        <v/>
      </c>
      <c r="F76" s="37" t="str" cm="1">
        <f t="array" ref="F76">IFERROR(INDEX($H$21:$H$170,SMALL(IF(6=$I$21:$I$170,ROW($H$21:$H$170)-20,""),ROW()-52)),"")</f>
        <v/>
      </c>
      <c r="H76" s="70" t="str">
        <f>'Hide - Info for SP Heat Map'!C57</f>
        <v/>
      </c>
      <c r="I76" s="70" t="str">
        <f>'Hide - Info for SP Heat Map'!E57</f>
        <v/>
      </c>
    </row>
    <row r="77" spans="2:9" ht="20" customHeight="1" thickBot="1" x14ac:dyDescent="0.25">
      <c r="B77" s="140"/>
      <c r="C77" s="133"/>
      <c r="D77" s="103" t="str" cm="1">
        <f t="array" ref="D77">IFERROR(INDEX($H$21:$H$170,SMALL(IF(4=$I$21:$I$170,ROW($H$21:$H$170)-20,""),ROW()-52)),"")</f>
        <v/>
      </c>
      <c r="E77" s="101" t="str" cm="1">
        <f t="array" ref="E77">IFERROR(INDEX($H$21:$H$170,SMALL(IF(5=$I$21:$I$170,ROW($H$21:$H$170)-20,""),ROW()-52)),"")</f>
        <v/>
      </c>
      <c r="F77" s="37" t="str" cm="1">
        <f t="array" ref="F77">IFERROR(INDEX($H$21:$H$170,SMALL(IF(6=$I$21:$I$170,ROW($H$21:$H$170)-20,""),ROW()-52)),"")</f>
        <v/>
      </c>
      <c r="H77" s="70" t="str">
        <f>'Hide - Info for SP Heat Map'!C58</f>
        <v/>
      </c>
      <c r="I77" s="70" t="str">
        <f>'Hide - Info for SP Heat Map'!E58</f>
        <v/>
      </c>
    </row>
    <row r="78" spans="2:9" ht="20" customHeight="1" thickBot="1" x14ac:dyDescent="0.25">
      <c r="B78" s="140"/>
      <c r="C78" s="133"/>
      <c r="D78" s="103" t="str" cm="1">
        <f t="array" ref="D78">IFERROR(INDEX($H$21:$H$170,SMALL(IF(4=$I$21:$I$170,ROW($H$21:$H$170)-20,""),ROW()-52)),"")</f>
        <v/>
      </c>
      <c r="E78" s="101" t="str" cm="1">
        <f t="array" ref="E78">IFERROR(INDEX($H$21:$H$170,SMALL(IF(5=$I$21:$I$170,ROW($H$21:$H$170)-20,""),ROW()-52)),"")</f>
        <v/>
      </c>
      <c r="F78" s="37" t="str" cm="1">
        <f t="array" ref="F78">IFERROR(INDEX($H$21:$H$170,SMALL(IF(6=$I$21:$I$170,ROW($H$21:$H$170)-20,""),ROW()-52)),"")</f>
        <v/>
      </c>
      <c r="H78" s="70" t="str">
        <f>'Hide - Info for SP Heat Map'!C59</f>
        <v/>
      </c>
      <c r="I78" s="70" t="str">
        <f>'Hide - Info for SP Heat Map'!E59</f>
        <v/>
      </c>
    </row>
    <row r="79" spans="2:9" ht="20" customHeight="1" thickBot="1" x14ac:dyDescent="0.25">
      <c r="B79" s="140"/>
      <c r="C79" s="133"/>
      <c r="D79" s="103" t="str" cm="1">
        <f t="array" ref="D79">IFERROR(INDEX($H$21:$H$170,SMALL(IF(4=$I$21:$I$170,ROW($H$21:$H$170)-20,""),ROW()-52)),"")</f>
        <v/>
      </c>
      <c r="E79" s="101" t="str" cm="1">
        <f t="array" ref="E79">IFERROR(INDEX($H$21:$H$170,SMALL(IF(5=$I$21:$I$170,ROW($H$21:$H$170)-20,""),ROW()-52)),"")</f>
        <v/>
      </c>
      <c r="F79" s="37" t="str" cm="1">
        <f t="array" ref="F79">IFERROR(INDEX($H$21:$H$170,SMALL(IF(6=$I$21:$I$170,ROW($H$21:$H$170)-20,""),ROW()-52)),"")</f>
        <v/>
      </c>
      <c r="H79" s="70" t="str">
        <f>'Hide - Info for SP Heat Map'!C60</f>
        <v/>
      </c>
      <c r="I79" s="70" t="str">
        <f>'Hide - Info for SP Heat Map'!E60</f>
        <v/>
      </c>
    </row>
    <row r="80" spans="2:9" ht="20" customHeight="1" thickBot="1" x14ac:dyDescent="0.25">
      <c r="B80" s="140"/>
      <c r="C80" s="133"/>
      <c r="D80" s="103" t="str" cm="1">
        <f t="array" ref="D80">IFERROR(INDEX($H$21:$H$170,SMALL(IF(4=$I$21:$I$170,ROW($H$21:$H$170)-20,""),ROW()-52)),"")</f>
        <v/>
      </c>
      <c r="E80" s="101" t="str" cm="1">
        <f t="array" ref="E80">IFERROR(INDEX($H$21:$H$170,SMALL(IF(5=$I$21:$I$170,ROW($H$21:$H$170)-20,""),ROW()-52)),"")</f>
        <v/>
      </c>
      <c r="F80" s="37" t="str" cm="1">
        <f t="array" ref="F80">IFERROR(INDEX($H$21:$H$170,SMALL(IF(6=$I$21:$I$170,ROW($H$21:$H$170)-20,""),ROW()-52)),"")</f>
        <v/>
      </c>
      <c r="H80" s="70" t="str">
        <f>'Hide - Info for SP Heat Map'!C61</f>
        <v/>
      </c>
      <c r="I80" s="70" t="str">
        <f>'Hide - Info for SP Heat Map'!E61</f>
        <v/>
      </c>
    </row>
    <row r="81" spans="2:9" ht="20" customHeight="1" thickBot="1" x14ac:dyDescent="0.25">
      <c r="B81" s="140"/>
      <c r="C81" s="133" t="s">
        <v>96</v>
      </c>
      <c r="D81" s="51"/>
      <c r="E81" s="100"/>
      <c r="F81" s="71"/>
      <c r="H81" s="70" t="str">
        <f>'Hide - Info for SP Heat Map'!C62</f>
        <v/>
      </c>
      <c r="I81" s="70" t="str">
        <f>'Hide - Info for SP Heat Map'!E62</f>
        <v/>
      </c>
    </row>
    <row r="82" spans="2:9" ht="20" customHeight="1" thickBot="1" x14ac:dyDescent="0.25">
      <c r="B82" s="140"/>
      <c r="C82" s="133"/>
      <c r="D82" s="51" t="str" cm="1">
        <f t="array" ref="D82">IFERROR(INDEX($H$21:$H$170,SMALL(IF(7=$I$21:$I$170,ROW($H$21:$H$170)-20,""),ROW()-81)),"")</f>
        <v/>
      </c>
      <c r="E82" s="100" t="str" cm="1">
        <f t="array" ref="E82">IFERROR(INDEX($H$21:$H$170,SMALL(IF(8=$I$21:$I$170,ROW($H$21:$H$170)-20,""),ROW()-81)),"")</f>
        <v/>
      </c>
      <c r="F82" s="71" t="str" cm="1">
        <f t="array" ref="F82">IFERROR(INDEX($H$21:$H$170,SMALL(IF(9=$I$21:$I$170,ROW($H$21:$H$170)-20,""),ROW()-81)),"")</f>
        <v/>
      </c>
      <c r="H82" s="70" t="str">
        <f>'Hide - Info for SP Heat Map'!C63</f>
        <v/>
      </c>
      <c r="I82" s="70" t="str">
        <f>'Hide - Info for SP Heat Map'!E63</f>
        <v/>
      </c>
    </row>
    <row r="83" spans="2:9" ht="20" customHeight="1" thickBot="1" x14ac:dyDescent="0.25">
      <c r="B83" s="140"/>
      <c r="C83" s="133"/>
      <c r="D83" s="51" t="str" cm="1">
        <f t="array" ref="D83">IFERROR(INDEX($H$21:$H$170,SMALL(IF(7=$I$21:$I$170,ROW($H$21:$H$170)-20,""),ROW()-81)),"")</f>
        <v/>
      </c>
      <c r="E83" s="100" t="str" cm="1">
        <f t="array" ref="E83">IFERROR(INDEX($H$21:$H$170,SMALL(IF(8=$I$21:$I$170,ROW($H$21:$H$170)-20,""),ROW()-81)),"")</f>
        <v/>
      </c>
      <c r="F83" s="71" t="str" cm="1">
        <f t="array" ref="F83">IFERROR(INDEX($H$21:$H$170,SMALL(IF(9=$I$21:$I$170,ROW($H$21:$H$170)-20,""),ROW()-81)),"")</f>
        <v/>
      </c>
      <c r="H83" s="70" t="str">
        <f>'Hide - Info for SP Heat Map'!C64</f>
        <v/>
      </c>
      <c r="I83" s="70" t="str">
        <f>'Hide - Info for SP Heat Map'!E64</f>
        <v/>
      </c>
    </row>
    <row r="84" spans="2:9" ht="20" customHeight="1" thickBot="1" x14ac:dyDescent="0.25">
      <c r="B84" s="140"/>
      <c r="C84" s="133"/>
      <c r="D84" s="51" t="str" cm="1">
        <f t="array" ref="D84">IFERROR(INDEX($H$21:$H$170,SMALL(IF(7=$I$21:$I$170,ROW($H$21:$H$170)-20,""),ROW()-81)),"")</f>
        <v/>
      </c>
      <c r="E84" s="100" t="str" cm="1">
        <f t="array" ref="E84">IFERROR(INDEX($H$21:$H$170,SMALL(IF(8=$I$21:$I$170,ROW($H$21:$H$170)-20,""),ROW()-81)),"")</f>
        <v/>
      </c>
      <c r="F84" s="71" t="str" cm="1">
        <f t="array" ref="F84">IFERROR(INDEX($H$21:$H$170,SMALL(IF(9=$I$21:$I$170,ROW($H$21:$H$170)-20,""),ROW()-81)),"")</f>
        <v/>
      </c>
      <c r="H84" s="70" t="str">
        <f>'Hide - Info for SP Heat Map'!C65</f>
        <v/>
      </c>
      <c r="I84" s="70" t="str">
        <f>'Hide - Info for SP Heat Map'!E65</f>
        <v/>
      </c>
    </row>
    <row r="85" spans="2:9" ht="20" customHeight="1" thickBot="1" x14ac:dyDescent="0.25">
      <c r="B85" s="140"/>
      <c r="C85" s="133"/>
      <c r="D85" s="51" t="str" cm="1">
        <f t="array" ref="D85">IFERROR(INDEX($H$21:$H$170,SMALL(IF(7=$I$21:$I$170,ROW($H$21:$H$170)-20,""),ROW()-81)),"")</f>
        <v/>
      </c>
      <c r="E85" s="100" t="str" cm="1">
        <f t="array" ref="E85">IFERROR(INDEX($H$21:$H$170,SMALL(IF(8=$I$21:$I$170,ROW($H$21:$H$170)-20,""),ROW()-81)),"")</f>
        <v/>
      </c>
      <c r="F85" s="71" t="str" cm="1">
        <f t="array" ref="F85">IFERROR(INDEX($H$21:$H$170,SMALL(IF(9=$I$21:$I$170,ROW($H$21:$H$170)-20,""),ROW()-81)),"")</f>
        <v/>
      </c>
      <c r="H85" s="70" t="str">
        <f>'Hide - Info for SP Heat Map'!C66</f>
        <v/>
      </c>
      <c r="I85" s="70" t="str">
        <f>'Hide - Info for SP Heat Map'!E66</f>
        <v/>
      </c>
    </row>
    <row r="86" spans="2:9" ht="20" customHeight="1" thickBot="1" x14ac:dyDescent="0.25">
      <c r="B86" s="140"/>
      <c r="C86" s="133"/>
      <c r="D86" s="51" t="str" cm="1">
        <f t="array" ref="D86">IFERROR(INDEX($H$21:$H$170,SMALL(IF(7=$I$21:$I$170,ROW($H$21:$H$170)-20,""),ROW()-81)),"")</f>
        <v/>
      </c>
      <c r="E86" s="100" t="str" cm="1">
        <f t="array" ref="E86">IFERROR(INDEX($H$21:$H$170,SMALL(IF(8=$I$21:$I$170,ROW($H$21:$H$170)-20,""),ROW()-81)),"")</f>
        <v/>
      </c>
      <c r="F86" s="71" t="str" cm="1">
        <f t="array" ref="F86">IFERROR(INDEX($H$21:$H$170,SMALL(IF(9=$I$21:$I$170,ROW($H$21:$H$170)-20,""),ROW()-81)),"")</f>
        <v/>
      </c>
      <c r="H86" s="70" t="str">
        <f>'Hide - Info for SP Heat Map'!C67</f>
        <v/>
      </c>
      <c r="I86" s="70" t="str">
        <f>'Hide - Info for SP Heat Map'!E67</f>
        <v/>
      </c>
    </row>
    <row r="87" spans="2:9" ht="20" customHeight="1" thickBot="1" x14ac:dyDescent="0.25">
      <c r="B87" s="140"/>
      <c r="C87" s="133"/>
      <c r="D87" s="51" t="str" cm="1">
        <f t="array" ref="D87">IFERROR(INDEX($H$21:$H$170,SMALL(IF(7=$I$21:$I$170,ROW($H$21:$H$170)-20,""),ROW()-81)),"")</f>
        <v/>
      </c>
      <c r="E87" s="100" t="str" cm="1">
        <f t="array" ref="E87">IFERROR(INDEX($H$21:$H$170,SMALL(IF(8=$I$21:$I$170,ROW($H$21:$H$170)-20,""),ROW()-81)),"")</f>
        <v/>
      </c>
      <c r="F87" s="71" t="str" cm="1">
        <f t="array" ref="F87">IFERROR(INDEX($H$21:$H$170,SMALL(IF(9=$I$21:$I$170,ROW($H$21:$H$170)-20,""),ROW()-81)),"")</f>
        <v/>
      </c>
      <c r="H87" s="70" t="str">
        <f>'Hide - Info for SP Heat Map'!C68</f>
        <v/>
      </c>
      <c r="I87" s="70" t="str">
        <f>'Hide - Info for SP Heat Map'!E68</f>
        <v/>
      </c>
    </row>
    <row r="88" spans="2:9" ht="20" customHeight="1" thickBot="1" x14ac:dyDescent="0.25">
      <c r="B88" s="140"/>
      <c r="C88" s="133"/>
      <c r="D88" s="51" t="str" cm="1">
        <f t="array" ref="D88">IFERROR(INDEX($H$21:$H$170,SMALL(IF(7=$I$21:$I$170,ROW($H$21:$H$170)-20,""),ROW()-81)),"")</f>
        <v/>
      </c>
      <c r="E88" s="100" t="str" cm="1">
        <f t="array" ref="E88">IFERROR(INDEX($H$21:$H$170,SMALL(IF(8=$I$21:$I$170,ROW($H$21:$H$170)-20,""),ROW()-81)),"")</f>
        <v/>
      </c>
      <c r="F88" s="71" t="str" cm="1">
        <f t="array" ref="F88">IFERROR(INDEX($H$21:$H$170,SMALL(IF(9=$I$21:$I$170,ROW($H$21:$H$170)-20,""),ROW()-81)),"")</f>
        <v/>
      </c>
      <c r="H88" s="70" t="str">
        <f>'Hide - Info for SP Heat Map'!C69</f>
        <v/>
      </c>
      <c r="I88" s="70" t="str">
        <f>'Hide - Info for SP Heat Map'!E69</f>
        <v/>
      </c>
    </row>
    <row r="89" spans="2:9" ht="20" customHeight="1" thickBot="1" x14ac:dyDescent="0.25">
      <c r="B89" s="140"/>
      <c r="C89" s="133"/>
      <c r="D89" s="51" t="str" cm="1">
        <f t="array" ref="D89">IFERROR(INDEX($H$21:$H$170,SMALL(IF(7=$I$21:$I$170,ROW($H$21:$H$170)-20,""),ROW()-81)),"")</f>
        <v/>
      </c>
      <c r="E89" s="100" t="str" cm="1">
        <f t="array" ref="E89">IFERROR(INDEX($H$21:$H$170,SMALL(IF(8=$I$21:$I$170,ROW($H$21:$H$170)-20,""),ROW()-81)),"")</f>
        <v/>
      </c>
      <c r="F89" s="71" t="str" cm="1">
        <f t="array" ref="F89">IFERROR(INDEX($H$21:$H$170,SMALL(IF(9=$I$21:$I$170,ROW($H$21:$H$170)-20,""),ROW()-81)),"")</f>
        <v/>
      </c>
      <c r="H89" s="70" t="str">
        <f>'Hide - Info for SP Heat Map'!C70</f>
        <v/>
      </c>
      <c r="I89" s="70" t="str">
        <f>'Hide - Info for SP Heat Map'!E70</f>
        <v/>
      </c>
    </row>
    <row r="90" spans="2:9" ht="20" customHeight="1" thickBot="1" x14ac:dyDescent="0.25">
      <c r="B90" s="140"/>
      <c r="C90" s="133"/>
      <c r="D90" s="51" t="str" cm="1">
        <f t="array" ref="D90">IFERROR(INDEX($H$21:$H$170,SMALL(IF(7=$I$21:$I$170,ROW($H$21:$H$170)-20,""),ROW()-81)),"")</f>
        <v/>
      </c>
      <c r="E90" s="100" t="str" cm="1">
        <f t="array" ref="E90">IFERROR(INDEX($H$21:$H$170,SMALL(IF(8=$I$21:$I$170,ROW($H$21:$H$170)-20,""),ROW()-81)),"")</f>
        <v/>
      </c>
      <c r="F90" s="71" t="str" cm="1">
        <f t="array" ref="F90">IFERROR(INDEX($H$21:$H$170,SMALL(IF(9=$I$21:$I$170,ROW($H$21:$H$170)-20,""),ROW()-81)),"")</f>
        <v/>
      </c>
      <c r="H90" s="70" t="str">
        <f>'Hide - Info for SP Heat Map'!C71</f>
        <v/>
      </c>
      <c r="I90" s="70" t="str">
        <f>'Hide - Info for SP Heat Map'!E71</f>
        <v/>
      </c>
    </row>
    <row r="91" spans="2:9" ht="20" customHeight="1" thickBot="1" x14ac:dyDescent="0.25">
      <c r="B91" s="140"/>
      <c r="C91" s="133"/>
      <c r="D91" s="51" t="str" cm="1">
        <f t="array" ref="D91">IFERROR(INDEX($H$21:$H$170,SMALL(IF(7=$I$21:$I$170,ROW($H$21:$H$170)-20,""),ROW()-81)),"")</f>
        <v/>
      </c>
      <c r="E91" s="100" t="str" cm="1">
        <f t="array" ref="E91">IFERROR(INDEX($H$21:$H$170,SMALL(IF(8=$I$21:$I$170,ROW($H$21:$H$170)-20,""),ROW()-81)),"")</f>
        <v/>
      </c>
      <c r="F91" s="71" t="str" cm="1">
        <f t="array" ref="F91">IFERROR(INDEX($H$21:$H$170,SMALL(IF(9=$I$21:$I$170,ROW($H$21:$H$170)-20,""),ROW()-81)),"")</f>
        <v/>
      </c>
      <c r="H91" s="70" t="str">
        <f>'Hide - Info for SP Heat Map'!C72</f>
        <v/>
      </c>
      <c r="I91" s="70" t="str">
        <f>'Hide - Info for SP Heat Map'!E72</f>
        <v/>
      </c>
    </row>
    <row r="92" spans="2:9" ht="20" customHeight="1" thickBot="1" x14ac:dyDescent="0.25">
      <c r="B92" s="140"/>
      <c r="C92" s="133"/>
      <c r="D92" s="51" t="str" cm="1">
        <f t="array" ref="D92">IFERROR(INDEX($H$21:$H$170,SMALL(IF(7=$I$21:$I$170,ROW($H$21:$H$170)-20,""),ROW()-81)),"")</f>
        <v/>
      </c>
      <c r="E92" s="100" t="str" cm="1">
        <f t="array" ref="E92">IFERROR(INDEX($H$21:$H$170,SMALL(IF(8=$I$21:$I$170,ROW($H$21:$H$170)-20,""),ROW()-81)),"")</f>
        <v/>
      </c>
      <c r="F92" s="71" t="str" cm="1">
        <f t="array" ref="F92">IFERROR(INDEX($H$21:$H$170,SMALL(IF(9=$I$21:$I$170,ROW($H$21:$H$170)-20,""),ROW()-81)),"")</f>
        <v/>
      </c>
      <c r="H92" s="70" t="str">
        <f>'Hide - Info for SP Heat Map'!C73</f>
        <v/>
      </c>
      <c r="I92" s="70" t="str">
        <f>'Hide - Info for SP Heat Map'!E73</f>
        <v/>
      </c>
    </row>
    <row r="93" spans="2:9" ht="20" customHeight="1" thickBot="1" x14ac:dyDescent="0.25">
      <c r="B93" s="140"/>
      <c r="C93" s="133"/>
      <c r="D93" s="51" t="str" cm="1">
        <f t="array" ref="D93">IFERROR(INDEX($H$21:$H$170,SMALL(IF(7=$I$21:$I$170,ROW($H$21:$H$170)-20,""),ROW()-81)),"")</f>
        <v/>
      </c>
      <c r="E93" s="100" t="str" cm="1">
        <f t="array" ref="E93">IFERROR(INDEX($H$21:$H$170,SMALL(IF(8=$I$21:$I$170,ROW($H$21:$H$170)-20,""),ROW()-81)),"")</f>
        <v/>
      </c>
      <c r="F93" s="71" t="str" cm="1">
        <f t="array" ref="F93">IFERROR(INDEX($H$21:$H$170,SMALL(IF(9=$I$21:$I$170,ROW($H$21:$H$170)-20,""),ROW()-81)),"")</f>
        <v/>
      </c>
      <c r="H93" s="70" t="str">
        <f>'Hide - Info for SP Heat Map'!C74</f>
        <v/>
      </c>
      <c r="I93" s="70" t="str">
        <f>'Hide - Info for SP Heat Map'!E74</f>
        <v/>
      </c>
    </row>
    <row r="94" spans="2:9" ht="20" customHeight="1" thickBot="1" x14ac:dyDescent="0.25">
      <c r="B94" s="140"/>
      <c r="C94" s="133"/>
      <c r="D94" s="51" t="str" cm="1">
        <f t="array" ref="D94">IFERROR(INDEX($H$21:$H$170,SMALL(IF(7=$I$21:$I$170,ROW($H$21:$H$170)-20,""),ROW()-81)),"")</f>
        <v/>
      </c>
      <c r="E94" s="100" t="str" cm="1">
        <f t="array" ref="E94">IFERROR(INDEX($H$21:$H$170,SMALL(IF(8=$I$21:$I$170,ROW($H$21:$H$170)-20,""),ROW()-81)),"")</f>
        <v/>
      </c>
      <c r="F94" s="71" t="str" cm="1">
        <f t="array" ref="F94">IFERROR(INDEX($H$21:$H$170,SMALL(IF(9=$I$21:$I$170,ROW($H$21:$H$170)-20,""),ROW()-81)),"")</f>
        <v/>
      </c>
      <c r="H94" s="70" t="str">
        <f>'Hide - Info for SP Heat Map'!C75</f>
        <v/>
      </c>
      <c r="I94" s="70" t="str">
        <f>'Hide - Info for SP Heat Map'!E75</f>
        <v/>
      </c>
    </row>
    <row r="95" spans="2:9" ht="20" customHeight="1" thickBot="1" x14ac:dyDescent="0.25">
      <c r="B95" s="140"/>
      <c r="C95" s="133"/>
      <c r="D95" s="51" t="str" cm="1">
        <f t="array" ref="D95">IFERROR(INDEX($H$21:$H$170,SMALL(IF(7=$I$21:$I$170,ROW($H$21:$H$170)-20,""),ROW()-81)),"")</f>
        <v/>
      </c>
      <c r="E95" s="100" t="str" cm="1">
        <f t="array" ref="E95">IFERROR(INDEX($H$21:$H$170,SMALL(IF(8=$I$21:$I$170,ROW($H$21:$H$170)-20,""),ROW()-81)),"")</f>
        <v/>
      </c>
      <c r="F95" s="71" t="str" cm="1">
        <f t="array" ref="F95">IFERROR(INDEX($H$21:$H$170,SMALL(IF(9=$I$21:$I$170,ROW($H$21:$H$170)-20,""),ROW()-81)),"")</f>
        <v/>
      </c>
      <c r="H95" s="70" t="str">
        <f>'Hide - Info for SP Heat Map'!C76</f>
        <v/>
      </c>
      <c r="I95" s="70" t="str">
        <f>'Hide - Info for SP Heat Map'!E76</f>
        <v/>
      </c>
    </row>
    <row r="96" spans="2:9" ht="20" customHeight="1" thickBot="1" x14ac:dyDescent="0.25">
      <c r="B96" s="140"/>
      <c r="C96" s="133"/>
      <c r="D96" s="51" t="str" cm="1">
        <f t="array" ref="D96">IFERROR(INDEX($H$21:$H$170,SMALL(IF(7=$I$21:$I$170,ROW($H$21:$H$170)-20,""),ROW()-81)),"")</f>
        <v/>
      </c>
      <c r="E96" s="100" t="str" cm="1">
        <f t="array" ref="E96">IFERROR(INDEX($H$21:$H$170,SMALL(IF(8=$I$21:$I$170,ROW($H$21:$H$170)-20,""),ROW()-81)),"")</f>
        <v/>
      </c>
      <c r="F96" s="71" t="str" cm="1">
        <f t="array" ref="F96">IFERROR(INDEX($H$21:$H$170,SMALL(IF(9=$I$21:$I$170,ROW($H$21:$H$170)-20,""),ROW()-81)),"")</f>
        <v/>
      </c>
      <c r="H96" s="70" t="str">
        <f>'Hide - Info for SP Heat Map'!C77</f>
        <v/>
      </c>
      <c r="I96" s="70" t="str">
        <f>'Hide - Info for SP Heat Map'!E77</f>
        <v/>
      </c>
    </row>
    <row r="97" spans="2:9" ht="20" customHeight="1" thickBot="1" x14ac:dyDescent="0.25">
      <c r="B97" s="140"/>
      <c r="C97" s="133"/>
      <c r="D97" s="51" t="str" cm="1">
        <f t="array" ref="D97">IFERROR(INDEX($H$21:$H$170,SMALL(IF(7=$I$21:$I$170,ROW($H$21:$H$170)-20,""),ROW()-81)),"")</f>
        <v/>
      </c>
      <c r="E97" s="100" t="str" cm="1">
        <f t="array" ref="E97">IFERROR(INDEX($H$21:$H$170,SMALL(IF(8=$I$21:$I$170,ROW($H$21:$H$170)-20,""),ROW()-81)),"")</f>
        <v/>
      </c>
      <c r="F97" s="71" t="str" cm="1">
        <f t="array" ref="F97">IFERROR(INDEX($H$21:$H$170,SMALL(IF(9=$I$21:$I$170,ROW($H$21:$H$170)-20,""),ROW()-81)),"")</f>
        <v/>
      </c>
      <c r="H97" s="70" t="str">
        <f>'Hide - Info for SP Heat Map'!C78</f>
        <v/>
      </c>
      <c r="I97" s="70" t="str">
        <f>'Hide - Info for SP Heat Map'!E78</f>
        <v/>
      </c>
    </row>
    <row r="98" spans="2:9" ht="20" customHeight="1" thickBot="1" x14ac:dyDescent="0.25">
      <c r="B98" s="140"/>
      <c r="C98" s="133"/>
      <c r="D98" s="51" t="str" cm="1">
        <f t="array" ref="D98">IFERROR(INDEX($H$21:$H$170,SMALL(IF(7=$I$21:$I$170,ROW($H$21:$H$170)-20,""),ROW()-81)),"")</f>
        <v/>
      </c>
      <c r="E98" s="100" t="str" cm="1">
        <f t="array" ref="E98">IFERROR(INDEX($H$21:$H$170,SMALL(IF(8=$I$21:$I$170,ROW($H$21:$H$170)-20,""),ROW()-81)),"")</f>
        <v/>
      </c>
      <c r="F98" s="71" t="str" cm="1">
        <f t="array" ref="F98">IFERROR(INDEX($H$21:$H$170,SMALL(IF(9=$I$21:$I$170,ROW($H$21:$H$170)-20,""),ROW()-81)),"")</f>
        <v/>
      </c>
      <c r="H98" s="70" t="str">
        <f>'Hide - Info for SP Heat Map'!C79</f>
        <v/>
      </c>
      <c r="I98" s="70" t="str">
        <f>'Hide - Info for SP Heat Map'!E79</f>
        <v/>
      </c>
    </row>
    <row r="99" spans="2:9" ht="20" customHeight="1" thickBot="1" x14ac:dyDescent="0.25">
      <c r="B99" s="140"/>
      <c r="C99" s="133"/>
      <c r="D99" s="51" t="str" cm="1">
        <f t="array" ref="D99">IFERROR(INDEX($H$21:$H$170,SMALL(IF(7=$I$21:$I$170,ROW($H$21:$H$170)-20,""),ROW()-81)),"")</f>
        <v/>
      </c>
      <c r="E99" s="100" t="str" cm="1">
        <f t="array" ref="E99">IFERROR(INDEX($H$21:$H$170,SMALL(IF(8=$I$21:$I$170,ROW($H$21:$H$170)-20,""),ROW()-81)),"")</f>
        <v/>
      </c>
      <c r="F99" s="71" t="str" cm="1">
        <f t="array" ref="F99">IFERROR(INDEX($H$21:$H$170,SMALL(IF(9=$I$21:$I$170,ROW($H$21:$H$170)-20,""),ROW()-81)),"")</f>
        <v/>
      </c>
      <c r="H99" s="70" t="str">
        <f>'Hide - Info for SP Heat Map'!C80</f>
        <v/>
      </c>
      <c r="I99" s="70" t="str">
        <f>'Hide - Info for SP Heat Map'!E80</f>
        <v/>
      </c>
    </row>
    <row r="100" spans="2:9" ht="20" customHeight="1" thickBot="1" x14ac:dyDescent="0.25">
      <c r="B100" s="140"/>
      <c r="C100" s="133"/>
      <c r="D100" s="51" t="str" cm="1">
        <f t="array" ref="D100">IFERROR(INDEX($H$21:$H$170,SMALL(IF(7=$I$21:$I$170,ROW($H$21:$H$170)-20,""),ROW()-81)),"")</f>
        <v/>
      </c>
      <c r="E100" s="100" t="str" cm="1">
        <f t="array" ref="E100">IFERROR(INDEX($H$21:$H$170,SMALL(IF(8=$I$21:$I$170,ROW($H$21:$H$170)-20,""),ROW()-81)),"")</f>
        <v/>
      </c>
      <c r="F100" s="71" t="str" cm="1">
        <f t="array" ref="F100">IFERROR(INDEX($H$21:$H$170,SMALL(IF(9=$I$21:$I$170,ROW($H$21:$H$170)-20,""),ROW()-81)),"")</f>
        <v/>
      </c>
      <c r="H100" s="70" t="str">
        <f>'Hide - Info for SP Heat Map'!C81</f>
        <v/>
      </c>
      <c r="I100" s="70" t="str">
        <f>'Hide - Info for SP Heat Map'!E81</f>
        <v/>
      </c>
    </row>
    <row r="101" spans="2:9" ht="20" customHeight="1" thickBot="1" x14ac:dyDescent="0.25">
      <c r="B101" s="140"/>
      <c r="C101" s="133"/>
      <c r="D101" s="51" t="str" cm="1">
        <f t="array" ref="D101">IFERROR(INDEX($H$21:$H$170,SMALL(IF(7=$I$21:$I$170,ROW($H$21:$H$170)-20,""),ROW()-81)),"")</f>
        <v/>
      </c>
      <c r="E101" s="100" t="str" cm="1">
        <f t="array" ref="E101">IFERROR(INDEX($H$21:$H$170,SMALL(IF(8=$I$21:$I$170,ROW($H$21:$H$170)-20,""),ROW()-81)),"")</f>
        <v/>
      </c>
      <c r="F101" s="71" t="str" cm="1">
        <f t="array" ref="F101">IFERROR(INDEX($H$21:$H$170,SMALL(IF(9=$I$21:$I$170,ROW($H$21:$H$170)-20,""),ROW()-81)),"")</f>
        <v/>
      </c>
      <c r="H101" s="70" t="str">
        <f>'Hide - Info for SP Heat Map'!C82</f>
        <v/>
      </c>
      <c r="I101" s="70" t="str">
        <f>'Hide - Info for SP Heat Map'!E82</f>
        <v/>
      </c>
    </row>
    <row r="102" spans="2:9" ht="20" customHeight="1" thickBot="1" x14ac:dyDescent="0.25">
      <c r="B102" s="140"/>
      <c r="C102" s="133"/>
      <c r="D102" s="51" t="str" cm="1">
        <f t="array" ref="D102">IFERROR(INDEX($H$21:$H$170,SMALL(IF(7=$I$21:$I$170,ROW($H$21:$H$170)-20,""),ROW()-81)),"")</f>
        <v/>
      </c>
      <c r="E102" s="100" t="str" cm="1">
        <f t="array" ref="E102">IFERROR(INDEX($H$21:$H$170,SMALL(IF(8=$I$21:$I$170,ROW($H$21:$H$170)-20,""),ROW()-81)),"")</f>
        <v/>
      </c>
      <c r="F102" s="71" t="str" cm="1">
        <f t="array" ref="F102">IFERROR(INDEX($H$21:$H$170,SMALL(IF(9=$I$21:$I$170,ROW($H$21:$H$170)-20,""),ROW()-81)),"")</f>
        <v/>
      </c>
      <c r="H102" s="70" t="str">
        <f>'Hide - Info for SP Heat Map'!C83</f>
        <v/>
      </c>
      <c r="I102" s="70" t="str">
        <f>'Hide - Info for SP Heat Map'!E83</f>
        <v/>
      </c>
    </row>
    <row r="103" spans="2:9" ht="20" customHeight="1" thickBot="1" x14ac:dyDescent="0.25">
      <c r="B103" s="140"/>
      <c r="C103" s="133"/>
      <c r="D103" s="51" t="str" cm="1">
        <f t="array" ref="D103">IFERROR(INDEX($H$21:$H$170,SMALL(IF(7=$I$21:$I$170,ROW($H$21:$H$170)-20,""),ROW()-81)),"")</f>
        <v/>
      </c>
      <c r="E103" s="100" t="str" cm="1">
        <f t="array" ref="E103">IFERROR(INDEX($H$21:$H$170,SMALL(IF(8=$I$21:$I$170,ROW($H$21:$H$170)-20,""),ROW()-81)),"")</f>
        <v/>
      </c>
      <c r="F103" s="71" t="str" cm="1">
        <f t="array" ref="F103">IFERROR(INDEX($H$21:$H$170,SMALL(IF(9=$I$21:$I$170,ROW($H$21:$H$170)-20,""),ROW()-81)),"")</f>
        <v/>
      </c>
      <c r="H103" s="70" t="str">
        <f>'Hide - Info for SP Heat Map'!C84</f>
        <v/>
      </c>
      <c r="I103" s="70" t="str">
        <f>'Hide - Info for SP Heat Map'!E84</f>
        <v/>
      </c>
    </row>
    <row r="104" spans="2:9" ht="20" customHeight="1" thickBot="1" x14ac:dyDescent="0.25">
      <c r="B104" s="140"/>
      <c r="C104" s="133"/>
      <c r="D104" s="51" t="str" cm="1">
        <f t="array" ref="D104">IFERROR(INDEX($H$21:$H$170,SMALL(IF(7=$I$21:$I$170,ROW($H$21:$H$170)-20,""),ROW()-81)),"")</f>
        <v/>
      </c>
      <c r="E104" s="100" t="str" cm="1">
        <f t="array" ref="E104">IFERROR(INDEX($H$21:$H$170,SMALL(IF(8=$I$21:$I$170,ROW($H$21:$H$170)-20,""),ROW()-81)),"")</f>
        <v/>
      </c>
      <c r="F104" s="71" t="str" cm="1">
        <f t="array" ref="F104">IFERROR(INDEX($H$21:$H$170,SMALL(IF(9=$I$21:$I$170,ROW($H$21:$H$170)-20,""),ROW()-81)),"")</f>
        <v/>
      </c>
      <c r="H104" s="70" t="str">
        <f>'Hide - Info for SP Heat Map'!C85</f>
        <v/>
      </c>
      <c r="I104" s="70" t="str">
        <f>'Hide - Info for SP Heat Map'!E85</f>
        <v/>
      </c>
    </row>
    <row r="105" spans="2:9" ht="20" customHeight="1" thickBot="1" x14ac:dyDescent="0.25">
      <c r="B105" s="140"/>
      <c r="C105" s="133"/>
      <c r="D105" s="51" t="str" cm="1">
        <f t="array" ref="D105">IFERROR(INDEX($H$21:$H$170,SMALL(IF(7=$I$21:$I$170,ROW($H$21:$H$170)-20,""),ROW()-81)),"")</f>
        <v/>
      </c>
      <c r="E105" s="100" t="str" cm="1">
        <f t="array" ref="E105">IFERROR(INDEX($H$21:$H$170,SMALL(IF(8=$I$21:$I$170,ROW($H$21:$H$170)-20,""),ROW()-81)),"")</f>
        <v/>
      </c>
      <c r="F105" s="71" t="str" cm="1">
        <f t="array" ref="F105">IFERROR(INDEX($H$21:$H$170,SMALL(IF(9=$I$21:$I$170,ROW($H$21:$H$170)-20,""),ROW()-81)),"")</f>
        <v/>
      </c>
      <c r="H105" s="70" t="str">
        <f>'Hide - Info for SP Heat Map'!C86</f>
        <v/>
      </c>
      <c r="I105" s="70" t="str">
        <f>'Hide - Info for SP Heat Map'!E86</f>
        <v/>
      </c>
    </row>
    <row r="106" spans="2:9" ht="20" customHeight="1" thickBot="1" x14ac:dyDescent="0.25">
      <c r="B106" s="140"/>
      <c r="C106" s="133"/>
      <c r="D106" s="51" t="str" cm="1">
        <f t="array" ref="D106">IFERROR(INDEX($H$21:$H$170,SMALL(IF(7=$I$21:$I$170,ROW($H$21:$H$170)-20,""),ROW()-81)),"")</f>
        <v/>
      </c>
      <c r="E106" s="100" t="str" cm="1">
        <f t="array" ref="E106">IFERROR(INDEX($H$21:$H$170,SMALL(IF(8=$I$21:$I$170,ROW($H$21:$H$170)-20,""),ROW()-81)),"")</f>
        <v/>
      </c>
      <c r="F106" s="71" t="str" cm="1">
        <f t="array" ref="F106">IFERROR(INDEX($H$21:$H$170,SMALL(IF(9=$I$21:$I$170,ROW($H$21:$H$170)-20,""),ROW()-81)),"")</f>
        <v/>
      </c>
      <c r="H106" s="70" t="str">
        <f>'Hide - Info for SP Heat Map'!C87</f>
        <v/>
      </c>
      <c r="I106" s="70" t="str">
        <f>'Hide - Info for SP Heat Map'!E87</f>
        <v/>
      </c>
    </row>
    <row r="107" spans="2:9" ht="20" customHeight="1" thickBot="1" x14ac:dyDescent="0.25">
      <c r="B107" s="140"/>
      <c r="C107" s="133"/>
      <c r="D107" s="51" t="str" cm="1">
        <f t="array" ref="D107">IFERROR(INDEX($H$21:$H$170,SMALL(IF(7=$I$21:$I$170,ROW($H$21:$H$170)-20,""),ROW()-81)),"")</f>
        <v/>
      </c>
      <c r="E107" s="100" t="str" cm="1">
        <f t="array" ref="E107">IFERROR(INDEX($H$21:$H$170,SMALL(IF(8=$I$21:$I$170,ROW($H$21:$H$170)-20,""),ROW()-81)),"")</f>
        <v/>
      </c>
      <c r="F107" s="71" t="str" cm="1">
        <f t="array" ref="F107">IFERROR(INDEX($H$21:$H$170,SMALL(IF(9=$I$21:$I$170,ROW($H$21:$H$170)-20,""),ROW()-81)),"")</f>
        <v/>
      </c>
      <c r="H107" s="70" t="str">
        <f>'Hide - Info for SP Heat Map'!C88</f>
        <v/>
      </c>
      <c r="I107" s="70" t="str">
        <f>'Hide - Info for SP Heat Map'!E88</f>
        <v/>
      </c>
    </row>
    <row r="108" spans="2:9" ht="20" customHeight="1" thickBot="1" x14ac:dyDescent="0.25">
      <c r="B108" s="140"/>
      <c r="C108" s="133"/>
      <c r="D108" s="51" t="str" cm="1">
        <f t="array" ref="D108">IFERROR(INDEX($H$21:$H$170,SMALL(IF(7=$I$21:$I$170,ROW($H$21:$H$170)-20,""),ROW()-81)),"")</f>
        <v/>
      </c>
      <c r="E108" s="100" t="str" cm="1">
        <f t="array" ref="E108">IFERROR(INDEX($H$21:$H$170,SMALL(IF(8=$I$21:$I$170,ROW($H$21:$H$170)-20,""),ROW()-81)),"")</f>
        <v/>
      </c>
      <c r="F108" s="71" t="str" cm="1">
        <f t="array" ref="F108">IFERROR(INDEX($H$21:$H$170,SMALL(IF(9=$I$21:$I$170,ROW($H$21:$H$170)-20,""),ROW()-81)),"")</f>
        <v/>
      </c>
      <c r="H108" s="70" t="str">
        <f>'Hide - Info for SP Heat Map'!C89</f>
        <v/>
      </c>
      <c r="I108" s="70" t="str">
        <f>'Hide - Info for SP Heat Map'!E89</f>
        <v/>
      </c>
    </row>
    <row r="109" spans="2:9" ht="20" customHeight="1" thickBot="1" x14ac:dyDescent="0.25">
      <c r="B109" s="140"/>
      <c r="C109" s="133"/>
      <c r="D109" s="51" t="str" cm="1">
        <f t="array" ref="D109">IFERROR(INDEX($H$21:$H$170,SMALL(IF(7=$I$21:$I$170,ROW($H$21:$H$170)-20,""),ROW()-81)),"")</f>
        <v/>
      </c>
      <c r="E109" s="100" t="str" cm="1">
        <f t="array" ref="E109">IFERROR(INDEX($H$21:$H$170,SMALL(IF(8=$I$21:$I$170,ROW($H$21:$H$170)-20,""),ROW()-81)),"")</f>
        <v/>
      </c>
      <c r="F109" s="71" t="str" cm="1">
        <f t="array" ref="F109">IFERROR(INDEX($H$21:$H$170,SMALL(IF(9=$I$21:$I$170,ROW($H$21:$H$170)-20,""),ROW()-81)),"")</f>
        <v/>
      </c>
      <c r="H109" s="70" t="str">
        <f>'Hide - Info for SP Heat Map'!C90</f>
        <v/>
      </c>
      <c r="I109" s="70" t="str">
        <f>'Hide - Info for SP Heat Map'!E90</f>
        <v/>
      </c>
    </row>
    <row r="110" spans="2:9" ht="20" customHeight="1" thickBot="1" x14ac:dyDescent="0.25">
      <c r="B110" s="140"/>
      <c r="C110" s="133"/>
      <c r="D110" s="51" t="str" cm="1">
        <f t="array" ref="D110">IFERROR(INDEX($H$21:$H$170,SMALL(IF(7=$I$21:$I$170,ROW($H$21:$H$170)-20,""),ROW()-81)),"")</f>
        <v/>
      </c>
      <c r="E110" s="100" t="str" cm="1">
        <f t="array" ref="E110">IFERROR(INDEX($H$21:$H$170,SMALL(IF(8=$I$21:$I$170,ROW($H$21:$H$170)-20,""),ROW()-81)),"")</f>
        <v/>
      </c>
      <c r="F110" s="71" t="str" cm="1">
        <f t="array" ref="F110">IFERROR(INDEX($H$21:$H$170,SMALL(IF(9=$I$21:$I$170,ROW($H$21:$H$170)-20,""),ROW()-81)),"")</f>
        <v/>
      </c>
      <c r="H110" s="70" t="str">
        <f>'Hide - Info for SP Heat Map'!C91</f>
        <v/>
      </c>
      <c r="I110" s="70" t="str">
        <f>'Hide - Info for SP Heat Map'!E91</f>
        <v/>
      </c>
    </row>
    <row r="111" spans="2:9" ht="20" customHeight="1" thickBot="1" x14ac:dyDescent="0.25">
      <c r="B111" s="140"/>
      <c r="C111" s="133"/>
      <c r="D111" s="104" t="str" cm="1">
        <f t="array" ref="D111">IFERROR(INDEX($H$21:$H$170,SMALL(IF(7=$I$21:$I$170,ROW($H$21:$H$170)-20,""),ROW()-81)),"")</f>
        <v/>
      </c>
      <c r="E111" s="105" t="str" cm="1">
        <f t="array" ref="E111">IFERROR(INDEX($H$21:$H$170,SMALL(IF(8=$I$21:$I$170,ROW($H$21:$H$170)-20,""),ROW()-81)),"")</f>
        <v/>
      </c>
      <c r="F111" s="72" t="str" cm="1">
        <f t="array" ref="F111">IFERROR(INDEX($H$21:$H$170,SMALL(IF(9=$I$21:$I$170,ROW($H$21:$H$170)-20,""),ROW()-81)),"")</f>
        <v/>
      </c>
      <c r="H111" s="70" t="str">
        <f>'Hide - Info for SP Heat Map'!C92</f>
        <v/>
      </c>
      <c r="I111" s="70" t="str">
        <f>'Hide - Info for SP Heat Map'!E92</f>
        <v/>
      </c>
    </row>
    <row r="112" spans="2:9" ht="20" customHeight="1" x14ac:dyDescent="0.2">
      <c r="H112" s="70" t="str">
        <f>'Hide - Info for SP Heat Map'!C93</f>
        <v/>
      </c>
      <c r="I112" s="70" t="str">
        <f>'Hide - Info for SP Heat Map'!E93</f>
        <v/>
      </c>
    </row>
    <row r="113" spans="1:16" x14ac:dyDescent="0.2">
      <c r="C113" s="30"/>
      <c r="D113" s="30"/>
      <c r="E113" s="30"/>
      <c r="F113" s="30"/>
      <c r="G113" s="30"/>
      <c r="H113" s="70" t="str">
        <f>'Hide - Info for SP Heat Map'!C94</f>
        <v/>
      </c>
      <c r="I113" s="70" t="str">
        <f>'Hide - Info for SP Heat Map'!E94</f>
        <v/>
      </c>
    </row>
    <row r="114" spans="1:16" ht="15" customHeight="1" x14ac:dyDescent="0.2">
      <c r="B114" s="24" t="s">
        <v>2</v>
      </c>
      <c r="C114" s="24"/>
      <c r="D114" s="31"/>
      <c r="E114" s="31"/>
      <c r="F114" s="36"/>
      <c r="H114" s="70" t="str">
        <f>'Hide - Info for SP Heat Map'!C95</f>
        <v/>
      </c>
      <c r="I114" s="70" t="str">
        <f>'Hide - Info for SP Heat Map'!E95</f>
        <v/>
      </c>
      <c r="N114" s="34"/>
      <c r="O114" s="34"/>
      <c r="P114" s="34"/>
    </row>
    <row r="115" spans="1:16" ht="20" customHeight="1" x14ac:dyDescent="0.2">
      <c r="B115" s="27" t="s">
        <v>100</v>
      </c>
      <c r="C115" s="27"/>
      <c r="E115" s="32"/>
      <c r="F115" s="32"/>
      <c r="H115" s="70" t="str">
        <f>'Hide - Info for SP Heat Map'!C96</f>
        <v/>
      </c>
      <c r="I115" s="70" t="str">
        <f>'Hide - Info for SP Heat Map'!E96</f>
        <v/>
      </c>
    </row>
    <row r="116" spans="1:16" ht="20" customHeight="1" x14ac:dyDescent="0.2">
      <c r="A116" s="35"/>
      <c r="D116" s="27"/>
      <c r="E116" s="27"/>
      <c r="F116" s="33"/>
      <c r="G116" s="34"/>
      <c r="H116" s="70" t="str">
        <f>'Hide - Info for SP Heat Map'!C97</f>
        <v/>
      </c>
      <c r="I116" s="70" t="str">
        <f>'Hide - Info for SP Heat Map'!E97</f>
        <v/>
      </c>
    </row>
    <row r="117" spans="1:16" ht="20" customHeight="1" x14ac:dyDescent="0.2">
      <c r="A117" s="35"/>
      <c r="B117" s="27"/>
      <c r="D117" s="27"/>
      <c r="E117" s="27"/>
      <c r="F117" s="33"/>
      <c r="G117" s="34"/>
      <c r="H117" s="70" t="str">
        <f>'Hide - Info for SP Heat Map'!C98</f>
        <v/>
      </c>
      <c r="I117" s="70" t="str">
        <f>'Hide - Info for SP Heat Map'!E98</f>
        <v/>
      </c>
    </row>
    <row r="118" spans="1:16" ht="20" customHeight="1" x14ac:dyDescent="0.2">
      <c r="A118" s="35"/>
      <c r="B118" s="27"/>
      <c r="D118" s="27"/>
      <c r="E118" s="27"/>
      <c r="F118" s="33"/>
      <c r="G118" s="34"/>
      <c r="H118" s="70" t="str">
        <f>'Hide - Info for SP Heat Map'!C99</f>
        <v/>
      </c>
      <c r="I118" s="70" t="str">
        <f>'Hide - Info for SP Heat Map'!E99</f>
        <v/>
      </c>
      <c r="J118" s="34"/>
      <c r="K118" s="34"/>
    </row>
    <row r="119" spans="1:16" x14ac:dyDescent="0.2">
      <c r="H119" s="70" t="str">
        <f>'Hide - Info for SP Heat Map'!C100</f>
        <v/>
      </c>
      <c r="I119" s="70" t="str">
        <f>'Hide - Info for SP Heat Map'!E100</f>
        <v/>
      </c>
    </row>
    <row r="120" spans="1:16" x14ac:dyDescent="0.2">
      <c r="B120" s="27"/>
      <c r="H120" s="70" t="str">
        <f>'Hide - Info for SP Heat Map'!C101</f>
        <v/>
      </c>
      <c r="I120" s="70" t="str">
        <f>'Hide - Info for SP Heat Map'!E101</f>
        <v/>
      </c>
    </row>
    <row r="121" spans="1:16" x14ac:dyDescent="0.2">
      <c r="E121" s="27"/>
      <c r="H121" s="70" t="str">
        <f>'Hide - Info for SP Heat Map'!C102</f>
        <v/>
      </c>
      <c r="I121" s="70" t="str">
        <f>'Hide - Info for SP Heat Map'!E102</f>
        <v/>
      </c>
    </row>
    <row r="122" spans="1:16" x14ac:dyDescent="0.2">
      <c r="H122" s="70" t="str">
        <f>'Hide - Info for SP Heat Map'!C103</f>
        <v/>
      </c>
      <c r="I122" s="70" t="str">
        <f>'Hide - Info for SP Heat Map'!E103</f>
        <v/>
      </c>
    </row>
    <row r="123" spans="1:16" x14ac:dyDescent="0.2">
      <c r="H123" s="70" t="str">
        <f>'Hide - Info for SP Heat Map'!C104</f>
        <v/>
      </c>
      <c r="I123" s="70" t="str">
        <f>'Hide - Info for SP Heat Map'!E104</f>
        <v/>
      </c>
    </row>
    <row r="124" spans="1:16" x14ac:dyDescent="0.2">
      <c r="H124" s="70" t="str">
        <f>'Hide - Info for SP Heat Map'!C105</f>
        <v/>
      </c>
      <c r="I124" s="70" t="str">
        <f>'Hide - Info for SP Heat Map'!E105</f>
        <v/>
      </c>
    </row>
    <row r="125" spans="1:16" x14ac:dyDescent="0.2">
      <c r="H125" s="70" t="str">
        <f>'Hide - Info for SP Heat Map'!C106</f>
        <v/>
      </c>
      <c r="I125" s="70" t="str">
        <f>'Hide - Info for SP Heat Map'!E106</f>
        <v/>
      </c>
    </row>
    <row r="126" spans="1:16" x14ac:dyDescent="0.2">
      <c r="H126" s="70" t="str">
        <f>'Hide - Info for SP Heat Map'!C107</f>
        <v/>
      </c>
      <c r="I126" s="70" t="str">
        <f>'Hide - Info for SP Heat Map'!E107</f>
        <v/>
      </c>
    </row>
    <row r="127" spans="1:16" x14ac:dyDescent="0.2">
      <c r="H127" s="70" t="str">
        <f>'Hide - Info for SP Heat Map'!C108</f>
        <v/>
      </c>
      <c r="I127" s="70" t="str">
        <f>'Hide - Info for SP Heat Map'!E108</f>
        <v/>
      </c>
    </row>
    <row r="128" spans="1:16" x14ac:dyDescent="0.2">
      <c r="H128" s="70" t="str">
        <f>'Hide - Info for SP Heat Map'!C109</f>
        <v/>
      </c>
      <c r="I128" s="70" t="str">
        <f>'Hide - Info for SP Heat Map'!E109</f>
        <v/>
      </c>
    </row>
    <row r="129" spans="8:9" x14ac:dyDescent="0.2">
      <c r="H129" s="70" t="str">
        <f>'Hide - Info for SP Heat Map'!C110</f>
        <v/>
      </c>
      <c r="I129" s="70" t="str">
        <f>'Hide - Info for SP Heat Map'!E110</f>
        <v/>
      </c>
    </row>
    <row r="130" spans="8:9" x14ac:dyDescent="0.2">
      <c r="H130" s="70" t="str">
        <f>'Hide - Info for SP Heat Map'!C111</f>
        <v/>
      </c>
      <c r="I130" s="70" t="str">
        <f>'Hide - Info for SP Heat Map'!E111</f>
        <v/>
      </c>
    </row>
    <row r="131" spans="8:9" x14ac:dyDescent="0.2">
      <c r="H131" s="70" t="str">
        <f>'Hide - Info for SP Heat Map'!C112</f>
        <v/>
      </c>
      <c r="I131" s="70" t="str">
        <f>'Hide - Info for SP Heat Map'!E112</f>
        <v/>
      </c>
    </row>
    <row r="132" spans="8:9" x14ac:dyDescent="0.2">
      <c r="H132" s="70" t="str">
        <f>'Hide - Info for SP Heat Map'!C113</f>
        <v/>
      </c>
      <c r="I132" s="70" t="str">
        <f>'Hide - Info for SP Heat Map'!E113</f>
        <v/>
      </c>
    </row>
    <row r="133" spans="8:9" x14ac:dyDescent="0.2">
      <c r="H133" s="70" t="str">
        <f>'Hide - Info for SP Heat Map'!C114</f>
        <v/>
      </c>
      <c r="I133" s="70" t="str">
        <f>'Hide - Info for SP Heat Map'!E114</f>
        <v/>
      </c>
    </row>
    <row r="134" spans="8:9" x14ac:dyDescent="0.2">
      <c r="H134" s="70" t="str">
        <f>'Hide - Info for SP Heat Map'!C115</f>
        <v/>
      </c>
      <c r="I134" s="70" t="str">
        <f>'Hide - Info for SP Heat Map'!E115</f>
        <v/>
      </c>
    </row>
    <row r="135" spans="8:9" x14ac:dyDescent="0.2">
      <c r="H135" s="70" t="str">
        <f>'Hide - Info for SP Heat Map'!C116</f>
        <v/>
      </c>
      <c r="I135" s="70" t="str">
        <f>'Hide - Info for SP Heat Map'!E116</f>
        <v/>
      </c>
    </row>
    <row r="136" spans="8:9" x14ac:dyDescent="0.2">
      <c r="H136" s="70" t="str">
        <f>'Hide - Info for SP Heat Map'!C117</f>
        <v/>
      </c>
      <c r="I136" s="70" t="str">
        <f>'Hide - Info for SP Heat Map'!E117</f>
        <v/>
      </c>
    </row>
    <row r="137" spans="8:9" x14ac:dyDescent="0.2">
      <c r="H137" s="70" t="str">
        <f>'Hide - Info for SP Heat Map'!C118</f>
        <v/>
      </c>
      <c r="I137" s="70" t="str">
        <f>'Hide - Info for SP Heat Map'!E118</f>
        <v/>
      </c>
    </row>
    <row r="138" spans="8:9" x14ac:dyDescent="0.2">
      <c r="H138" s="70" t="str">
        <f>'Hide - Info for SP Heat Map'!C119</f>
        <v/>
      </c>
      <c r="I138" s="70" t="str">
        <f>'Hide - Info for SP Heat Map'!E119</f>
        <v/>
      </c>
    </row>
    <row r="139" spans="8:9" x14ac:dyDescent="0.2">
      <c r="H139" s="70" t="str">
        <f>'Hide - Info for SP Heat Map'!C120</f>
        <v/>
      </c>
      <c r="I139" s="70" t="str">
        <f>'Hide - Info for SP Heat Map'!E120</f>
        <v/>
      </c>
    </row>
    <row r="140" spans="8:9" x14ac:dyDescent="0.2">
      <c r="H140" s="70" t="str">
        <f>'Hide - Info for SP Heat Map'!C121</f>
        <v/>
      </c>
      <c r="I140" s="70" t="str">
        <f>'Hide - Info for SP Heat Map'!E121</f>
        <v/>
      </c>
    </row>
    <row r="141" spans="8:9" x14ac:dyDescent="0.2">
      <c r="H141" s="70" t="str">
        <f>'Hide - Info for SP Heat Map'!C122</f>
        <v/>
      </c>
      <c r="I141" s="70" t="str">
        <f>'Hide - Info for SP Heat Map'!E122</f>
        <v/>
      </c>
    </row>
    <row r="142" spans="8:9" x14ac:dyDescent="0.2">
      <c r="H142" s="70" t="str">
        <f>'Hide - Info for SP Heat Map'!C123</f>
        <v/>
      </c>
      <c r="I142" s="70" t="str">
        <f>'Hide - Info for SP Heat Map'!E123</f>
        <v/>
      </c>
    </row>
    <row r="143" spans="8:9" x14ac:dyDescent="0.2">
      <c r="H143" s="70" t="str">
        <f>'Hide - Info for SP Heat Map'!C124</f>
        <v/>
      </c>
      <c r="I143" s="70" t="str">
        <f>'Hide - Info for SP Heat Map'!E124</f>
        <v/>
      </c>
    </row>
    <row r="144" spans="8:9" x14ac:dyDescent="0.2">
      <c r="H144" s="70" t="str">
        <f>'Hide - Info for SP Heat Map'!C125</f>
        <v/>
      </c>
      <c r="I144" s="70" t="str">
        <f>'Hide - Info for SP Heat Map'!E125</f>
        <v/>
      </c>
    </row>
    <row r="145" spans="8:9" x14ac:dyDescent="0.2">
      <c r="H145" s="70" t="str">
        <f>'Hide - Info for SP Heat Map'!C126</f>
        <v/>
      </c>
      <c r="I145" s="70" t="str">
        <f>'Hide - Info for SP Heat Map'!E126</f>
        <v/>
      </c>
    </row>
    <row r="146" spans="8:9" x14ac:dyDescent="0.2">
      <c r="H146" s="70" t="str">
        <f>'Hide - Info for SP Heat Map'!C127</f>
        <v/>
      </c>
      <c r="I146" s="70" t="str">
        <f>'Hide - Info for SP Heat Map'!E127</f>
        <v/>
      </c>
    </row>
    <row r="147" spans="8:9" x14ac:dyDescent="0.2">
      <c r="H147" s="70" t="str">
        <f>'Hide - Info for SP Heat Map'!C128</f>
        <v/>
      </c>
      <c r="I147" s="70" t="str">
        <f>'Hide - Info for SP Heat Map'!E128</f>
        <v/>
      </c>
    </row>
    <row r="148" spans="8:9" x14ac:dyDescent="0.2">
      <c r="H148" s="70" t="str">
        <f>'Hide - Info for SP Heat Map'!C129</f>
        <v/>
      </c>
      <c r="I148" s="70" t="str">
        <f>'Hide - Info for SP Heat Map'!E129</f>
        <v/>
      </c>
    </row>
    <row r="149" spans="8:9" x14ac:dyDescent="0.2">
      <c r="H149" s="70" t="str">
        <f>'Hide - Info for SP Heat Map'!C130</f>
        <v/>
      </c>
      <c r="I149" s="70" t="str">
        <f>'Hide - Info for SP Heat Map'!E130</f>
        <v/>
      </c>
    </row>
    <row r="150" spans="8:9" x14ac:dyDescent="0.2">
      <c r="H150" s="70" t="str">
        <f>'Hide - Info for SP Heat Map'!C131</f>
        <v/>
      </c>
      <c r="I150" s="70" t="str">
        <f>'Hide - Info for SP Heat Map'!E131</f>
        <v/>
      </c>
    </row>
    <row r="151" spans="8:9" x14ac:dyDescent="0.2">
      <c r="H151" s="70" t="str">
        <f>'Hide - Info for SP Heat Map'!C132</f>
        <v/>
      </c>
      <c r="I151" s="70" t="str">
        <f>'Hide - Info for SP Heat Map'!E132</f>
        <v/>
      </c>
    </row>
    <row r="152" spans="8:9" x14ac:dyDescent="0.2">
      <c r="H152" s="70" t="str">
        <f>'Hide - Info for SP Heat Map'!C133</f>
        <v/>
      </c>
      <c r="I152" s="70" t="str">
        <f>'Hide - Info for SP Heat Map'!E133</f>
        <v/>
      </c>
    </row>
    <row r="153" spans="8:9" x14ac:dyDescent="0.2">
      <c r="H153" s="70" t="str">
        <f>'Hide - Info for SP Heat Map'!C134</f>
        <v/>
      </c>
      <c r="I153" s="70" t="str">
        <f>'Hide - Info for SP Heat Map'!E134</f>
        <v/>
      </c>
    </row>
    <row r="154" spans="8:9" x14ac:dyDescent="0.2">
      <c r="H154" s="70" t="str">
        <f>'Hide - Info for SP Heat Map'!C135</f>
        <v/>
      </c>
      <c r="I154" s="70" t="str">
        <f>'Hide - Info for SP Heat Map'!E135</f>
        <v/>
      </c>
    </row>
    <row r="155" spans="8:9" x14ac:dyDescent="0.2">
      <c r="H155" s="70" t="str">
        <f>'Hide - Info for SP Heat Map'!C136</f>
        <v/>
      </c>
      <c r="I155" s="70" t="str">
        <f>'Hide - Info for SP Heat Map'!E136</f>
        <v/>
      </c>
    </row>
    <row r="156" spans="8:9" x14ac:dyDescent="0.2">
      <c r="H156" s="70" t="str">
        <f>'Hide - Info for SP Heat Map'!C137</f>
        <v/>
      </c>
      <c r="I156" s="70" t="str">
        <f>'Hide - Info for SP Heat Map'!E137</f>
        <v/>
      </c>
    </row>
    <row r="157" spans="8:9" x14ac:dyDescent="0.2">
      <c r="H157" s="70" t="str">
        <f>'Hide - Info for SP Heat Map'!C138</f>
        <v/>
      </c>
      <c r="I157" s="70" t="str">
        <f>'Hide - Info for SP Heat Map'!E138</f>
        <v/>
      </c>
    </row>
    <row r="158" spans="8:9" x14ac:dyDescent="0.2">
      <c r="H158" s="70" t="str">
        <f>'Hide - Info for SP Heat Map'!C139</f>
        <v/>
      </c>
      <c r="I158" s="70" t="str">
        <f>'Hide - Info for SP Heat Map'!E139</f>
        <v/>
      </c>
    </row>
    <row r="159" spans="8:9" x14ac:dyDescent="0.2">
      <c r="H159" s="70" t="str">
        <f>'Hide - Info for SP Heat Map'!C140</f>
        <v/>
      </c>
      <c r="I159" s="70" t="str">
        <f>'Hide - Info for SP Heat Map'!E140</f>
        <v/>
      </c>
    </row>
    <row r="160" spans="8:9" x14ac:dyDescent="0.2">
      <c r="H160" s="70" t="str">
        <f>'Hide - Info for SP Heat Map'!C141</f>
        <v/>
      </c>
      <c r="I160" s="70" t="str">
        <f>'Hide - Info for SP Heat Map'!E141</f>
        <v/>
      </c>
    </row>
    <row r="161" spans="8:9" x14ac:dyDescent="0.2">
      <c r="H161" s="70" t="str">
        <f>'Hide - Info for SP Heat Map'!C142</f>
        <v/>
      </c>
      <c r="I161" s="70" t="str">
        <f>'Hide - Info for SP Heat Map'!E142</f>
        <v/>
      </c>
    </row>
    <row r="162" spans="8:9" x14ac:dyDescent="0.2">
      <c r="H162" s="70" t="str">
        <f>'Hide - Info for SP Heat Map'!C143</f>
        <v/>
      </c>
      <c r="I162" s="70" t="str">
        <f>'Hide - Info for SP Heat Map'!E143</f>
        <v/>
      </c>
    </row>
    <row r="163" spans="8:9" x14ac:dyDescent="0.2">
      <c r="H163" s="70" t="str">
        <f>'Hide - Info for SP Heat Map'!C144</f>
        <v/>
      </c>
      <c r="I163" s="70" t="str">
        <f>'Hide - Info for SP Heat Map'!E144</f>
        <v/>
      </c>
    </row>
    <row r="164" spans="8:9" x14ac:dyDescent="0.2">
      <c r="H164" s="70" t="str">
        <f>'Hide - Info for SP Heat Map'!C145</f>
        <v/>
      </c>
      <c r="I164" s="70" t="str">
        <f>'Hide - Info for SP Heat Map'!E145</f>
        <v/>
      </c>
    </row>
    <row r="165" spans="8:9" x14ac:dyDescent="0.2">
      <c r="H165" s="70" t="str">
        <f>'Hide - Info for SP Heat Map'!C146</f>
        <v/>
      </c>
      <c r="I165" s="70" t="str">
        <f>'Hide - Info for SP Heat Map'!E146</f>
        <v/>
      </c>
    </row>
    <row r="166" spans="8:9" x14ac:dyDescent="0.2">
      <c r="H166" s="70" t="str">
        <f>'Hide - Info for SP Heat Map'!C147</f>
        <v/>
      </c>
      <c r="I166" s="70" t="str">
        <f>'Hide - Info for SP Heat Map'!E147</f>
        <v/>
      </c>
    </row>
    <row r="167" spans="8:9" x14ac:dyDescent="0.2">
      <c r="H167" s="70" t="str">
        <f>'Hide - Info for SP Heat Map'!C148</f>
        <v/>
      </c>
      <c r="I167" s="70" t="str">
        <f>'Hide - Info for SP Heat Map'!E148</f>
        <v/>
      </c>
    </row>
    <row r="168" spans="8:9" x14ac:dyDescent="0.2">
      <c r="H168" s="70" t="str">
        <f>'Hide - Info for SP Heat Map'!C149</f>
        <v/>
      </c>
      <c r="I168" s="70" t="str">
        <f>'Hide - Info for SP Heat Map'!E149</f>
        <v/>
      </c>
    </row>
    <row r="169" spans="8:9" x14ac:dyDescent="0.2">
      <c r="H169" s="70" t="str">
        <f>'Hide - Info for SP Heat Map'!C150</f>
        <v/>
      </c>
      <c r="I169" s="70" t="str">
        <f>'Hide - Info for SP Heat Map'!E150</f>
        <v/>
      </c>
    </row>
    <row r="170" spans="8:9" x14ac:dyDescent="0.2">
      <c r="H170" s="70" t="str">
        <f>'Hide - Info for SP Heat Map'!C151</f>
        <v/>
      </c>
      <c r="I170" s="70" t="str">
        <f>'Hide - Info for SP Heat Map'!E151</f>
        <v/>
      </c>
    </row>
  </sheetData>
  <mergeCells count="7">
    <mergeCell ref="B17:F17"/>
    <mergeCell ref="D18:F18"/>
    <mergeCell ref="B20:B111"/>
    <mergeCell ref="C20:C51"/>
    <mergeCell ref="C52:C80"/>
    <mergeCell ref="C81:C111"/>
    <mergeCell ref="B18:C19"/>
  </mergeCells>
  <conditionalFormatting sqref="M10:M15">
    <cfRule type="colorScale" priority="343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344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:M15">
    <cfRule type="colorScale" priority="349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B115:C115 E121">
    <cfRule type="colorScale" priority="5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6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5">
    <cfRule type="colorScale" priority="8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9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5:C115 E115 E121">
    <cfRule type="colorScale" priority="11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D114:F114">
    <cfRule type="colorScale" priority="12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D114:F114">
    <cfRule type="colorScale" priority="13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14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7">
    <cfRule type="colorScale" priority="409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410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6:D117">
    <cfRule type="colorScale" priority="412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413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6:D117 B117">
    <cfRule type="colorScale" priority="415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G113">
    <cfRule type="colorScale" priority="417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418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G113">
    <cfRule type="colorScale" priority="420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C113:F113">
    <cfRule type="colorScale" priority="421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422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B15">
    <cfRule type="colorScale" priority="1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2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B15">
    <cfRule type="colorScale" priority="4">
      <colorScale>
        <cfvo type="min"/>
        <cfvo type="percentile" val="50"/>
        <cfvo type="max"/>
        <color rgb="FF8BD4DB"/>
        <color rgb="FFFFD38F"/>
        <color rgb="FFFFD0D4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4DD7-64EE-F84E-AFE6-BA360CD2DA73}">
  <dimension ref="A1:N333"/>
  <sheetViews>
    <sheetView showGridLines="0" zoomScale="85" zoomScaleNormal="85" workbookViewId="0"/>
  </sheetViews>
  <sheetFormatPr baseColWidth="10" defaultRowHeight="16" x14ac:dyDescent="0.2"/>
  <cols>
    <col min="1" max="1" width="7.83203125" style="22" customWidth="1"/>
    <col min="2" max="2" width="52.83203125" style="22" customWidth="1"/>
    <col min="3" max="3" width="1.83203125" style="22" customWidth="1"/>
    <col min="4" max="5" width="26.83203125" style="22" customWidth="1"/>
    <col min="6" max="6" width="1.83203125" style="22" customWidth="1"/>
    <col min="7" max="13" width="13.83203125" style="22" customWidth="1"/>
    <col min="14" max="14" width="15.1640625" style="22" customWidth="1"/>
    <col min="15" max="16384" width="10.83203125" style="22"/>
  </cols>
  <sheetData>
    <row r="1" spans="1:14" ht="15.75" customHeight="1" x14ac:dyDescent="0.2"/>
    <row r="2" spans="1:14" ht="15.75" customHeight="1" x14ac:dyDescent="0.2"/>
    <row r="3" spans="1:14" ht="15.75" customHeight="1" x14ac:dyDescent="0.2"/>
    <row r="4" spans="1:14" ht="15.75" customHeight="1" x14ac:dyDescent="0.2"/>
    <row r="6" spans="1:14" ht="30" x14ac:dyDescent="0.3">
      <c r="B6" s="130" t="s">
        <v>110</v>
      </c>
      <c r="C6" s="130"/>
      <c r="D6" s="25"/>
    </row>
    <row r="7" spans="1:14" ht="15.75" customHeight="1" x14ac:dyDescent="0.2">
      <c r="B7" s="25"/>
      <c r="C7" s="25"/>
      <c r="D7" s="25"/>
    </row>
    <row r="8" spans="1:14" ht="16.5" customHeight="1" x14ac:dyDescent="0.2">
      <c r="B8" s="25" t="s">
        <v>136</v>
      </c>
      <c r="C8" s="25"/>
      <c r="D8" s="25"/>
      <c r="E8" s="25"/>
      <c r="F8" s="25"/>
      <c r="G8" s="25"/>
      <c r="H8" s="25"/>
      <c r="I8" s="25"/>
      <c r="J8" s="26"/>
    </row>
    <row r="9" spans="1:14" ht="16.5" customHeight="1" x14ac:dyDescent="0.2">
      <c r="B9" s="25"/>
      <c r="C9" s="25"/>
      <c r="D9" s="25"/>
      <c r="E9" s="25"/>
      <c r="F9" s="25"/>
      <c r="G9" s="25"/>
      <c r="H9" s="25"/>
      <c r="I9" s="25"/>
      <c r="J9" s="26"/>
    </row>
    <row r="10" spans="1:14" ht="16" customHeight="1" thickBot="1" x14ac:dyDescent="0.25">
      <c r="B10" s="25"/>
      <c r="C10" s="25"/>
      <c r="D10" s="25"/>
    </row>
    <row r="11" spans="1:14" ht="40" customHeight="1" thickBot="1" x14ac:dyDescent="0.25">
      <c r="B11" s="234" t="s">
        <v>16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6"/>
    </row>
    <row r="12" spans="1:14" ht="20" customHeight="1" thickBot="1" x14ac:dyDescent="0.25"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20" customHeight="1" x14ac:dyDescent="0.2">
      <c r="B13" s="194" t="s">
        <v>97</v>
      </c>
      <c r="C13" s="195"/>
      <c r="D13" s="195"/>
      <c r="E13" s="196"/>
      <c r="F13" s="110"/>
      <c r="G13" s="194" t="s">
        <v>54</v>
      </c>
      <c r="H13" s="195"/>
      <c r="I13" s="195"/>
      <c r="J13" s="195"/>
      <c r="K13" s="195"/>
      <c r="L13" s="195"/>
      <c r="M13" s="195"/>
      <c r="N13" s="196"/>
    </row>
    <row r="14" spans="1:14" ht="20" customHeight="1" x14ac:dyDescent="0.2">
      <c r="B14" s="120" t="s">
        <v>20</v>
      </c>
      <c r="C14" s="197" t="s">
        <v>20</v>
      </c>
      <c r="D14" s="197"/>
      <c r="E14" s="198"/>
      <c r="F14" s="110"/>
      <c r="G14" s="205" t="s">
        <v>42</v>
      </c>
      <c r="H14" s="197"/>
      <c r="I14" s="197"/>
      <c r="J14" s="197"/>
      <c r="K14" s="197" t="s">
        <v>42</v>
      </c>
      <c r="L14" s="197"/>
      <c r="M14" s="197"/>
      <c r="N14" s="198"/>
    </row>
    <row r="15" spans="1:14" ht="20" customHeight="1" thickBot="1" x14ac:dyDescent="0.25">
      <c r="B15" s="121" t="s">
        <v>20</v>
      </c>
      <c r="C15" s="199" t="s">
        <v>20</v>
      </c>
      <c r="D15" s="199"/>
      <c r="E15" s="200"/>
      <c r="F15" s="110"/>
      <c r="G15" s="205"/>
      <c r="H15" s="197"/>
      <c r="I15" s="197"/>
      <c r="J15" s="197"/>
      <c r="K15" s="197"/>
      <c r="L15" s="197"/>
      <c r="M15" s="197"/>
      <c r="N15" s="198"/>
    </row>
    <row r="16" spans="1:14" ht="20" customHeight="1" thickBot="1" x14ac:dyDescent="0.25">
      <c r="A16" s="25"/>
      <c r="B16" s="117"/>
      <c r="C16" s="117"/>
      <c r="D16" s="117"/>
      <c r="E16" s="110"/>
      <c r="F16" s="110"/>
      <c r="G16" s="205" t="s">
        <v>42</v>
      </c>
      <c r="H16" s="197"/>
      <c r="I16" s="197"/>
      <c r="J16" s="197"/>
      <c r="K16" s="197" t="s">
        <v>42</v>
      </c>
      <c r="L16" s="197"/>
      <c r="M16" s="197"/>
      <c r="N16" s="198"/>
    </row>
    <row r="17" spans="2:14" ht="20" customHeight="1" x14ac:dyDescent="0.2">
      <c r="B17" s="123" t="s">
        <v>19</v>
      </c>
      <c r="C17" s="110"/>
      <c r="D17" s="201" t="s">
        <v>21</v>
      </c>
      <c r="E17" s="202"/>
      <c r="F17" s="110"/>
      <c r="G17" s="205"/>
      <c r="H17" s="197"/>
      <c r="I17" s="197"/>
      <c r="J17" s="197"/>
      <c r="K17" s="197"/>
      <c r="L17" s="197"/>
      <c r="M17" s="197"/>
      <c r="N17" s="198"/>
    </row>
    <row r="18" spans="2:14" ht="20" customHeight="1" thickBot="1" x14ac:dyDescent="0.25">
      <c r="B18" s="124" t="s">
        <v>25</v>
      </c>
      <c r="C18" s="117"/>
      <c r="D18" s="203" t="s">
        <v>24</v>
      </c>
      <c r="E18" s="204"/>
      <c r="F18" s="110"/>
      <c r="G18" s="205" t="s">
        <v>42</v>
      </c>
      <c r="H18" s="197"/>
      <c r="I18" s="197"/>
      <c r="J18" s="197"/>
      <c r="K18" s="197" t="s">
        <v>42</v>
      </c>
      <c r="L18" s="197"/>
      <c r="M18" s="197"/>
      <c r="N18" s="198"/>
    </row>
    <row r="19" spans="2:14" ht="20" customHeight="1" thickBot="1" x14ac:dyDescent="0.25">
      <c r="B19" s="117"/>
      <c r="C19" s="117"/>
      <c r="D19" s="206"/>
      <c r="E19" s="200"/>
      <c r="F19" s="110"/>
      <c r="G19" s="206"/>
      <c r="H19" s="199"/>
      <c r="I19" s="199"/>
      <c r="J19" s="199"/>
      <c r="K19" s="199"/>
      <c r="L19" s="199"/>
      <c r="M19" s="199"/>
      <c r="N19" s="200"/>
    </row>
    <row r="20" spans="2:14" ht="45" customHeight="1" thickBot="1" x14ac:dyDescent="0.25">
      <c r="B20" s="110"/>
      <c r="C20" s="117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</row>
    <row r="21" spans="2:14" ht="20" customHeight="1" thickBot="1" x14ac:dyDescent="0.25">
      <c r="B21" s="219" t="s">
        <v>26</v>
      </c>
      <c r="C21" s="220"/>
      <c r="D21" s="220"/>
      <c r="E21" s="221"/>
      <c r="G21" s="219" t="s">
        <v>41</v>
      </c>
      <c r="H21" s="220"/>
      <c r="I21" s="220"/>
      <c r="J21" s="220"/>
      <c r="K21" s="220"/>
      <c r="L21" s="220"/>
      <c r="M21" s="220"/>
      <c r="N21" s="221"/>
    </row>
    <row r="22" spans="2:14" ht="10" customHeight="1" thickBot="1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2:14" ht="20" customHeight="1" x14ac:dyDescent="0.2">
      <c r="B23" s="232" t="s">
        <v>28</v>
      </c>
      <c r="C23" s="222" t="s">
        <v>27</v>
      </c>
      <c r="D23" s="222"/>
      <c r="E23" s="241" t="s">
        <v>36</v>
      </c>
      <c r="F23" s="117"/>
      <c r="G23" s="232" t="s">
        <v>27</v>
      </c>
      <c r="H23" s="222"/>
      <c r="I23" s="224"/>
      <c r="J23" s="224"/>
      <c r="K23" s="222" t="s">
        <v>51</v>
      </c>
      <c r="L23" s="222"/>
      <c r="M23" s="224" t="s">
        <v>52</v>
      </c>
      <c r="N23" s="225"/>
    </row>
    <row r="24" spans="2:14" ht="20" customHeight="1" thickBot="1" x14ac:dyDescent="0.25">
      <c r="B24" s="254"/>
      <c r="C24" s="256"/>
      <c r="D24" s="256"/>
      <c r="E24" s="257"/>
      <c r="F24" s="117"/>
      <c r="G24" s="233"/>
      <c r="H24" s="223"/>
      <c r="I24" s="226"/>
      <c r="J24" s="226"/>
      <c r="K24" s="223"/>
      <c r="L24" s="223"/>
      <c r="M24" s="226"/>
      <c r="N24" s="227"/>
    </row>
    <row r="25" spans="2:14" ht="20" customHeight="1" x14ac:dyDescent="0.2">
      <c r="B25" s="258" t="s">
        <v>4</v>
      </c>
      <c r="C25" s="255" t="s">
        <v>29</v>
      </c>
      <c r="D25" s="255"/>
      <c r="E25" s="126" t="s">
        <v>37</v>
      </c>
      <c r="F25" s="117"/>
      <c r="G25" s="231" t="s">
        <v>48</v>
      </c>
      <c r="H25" s="193"/>
      <c r="I25" s="193" t="s">
        <v>49</v>
      </c>
      <c r="J25" s="193"/>
      <c r="K25" s="193" t="s">
        <v>44</v>
      </c>
      <c r="L25" s="193"/>
      <c r="M25" s="193" t="s">
        <v>46</v>
      </c>
      <c r="N25" s="228"/>
    </row>
    <row r="26" spans="2:14" ht="20" customHeight="1" x14ac:dyDescent="0.2">
      <c r="B26" s="205"/>
      <c r="C26" s="245" t="s">
        <v>33</v>
      </c>
      <c r="D26" s="245"/>
      <c r="E26" s="127" t="s">
        <v>37</v>
      </c>
      <c r="F26" s="117"/>
      <c r="G26" s="231"/>
      <c r="H26" s="193"/>
      <c r="I26" s="193"/>
      <c r="J26" s="193"/>
      <c r="K26" s="193"/>
      <c r="L26" s="193"/>
      <c r="M26" s="193"/>
      <c r="N26" s="228"/>
    </row>
    <row r="27" spans="2:14" ht="20" customHeight="1" x14ac:dyDescent="0.2">
      <c r="B27" s="131" t="s">
        <v>31</v>
      </c>
      <c r="C27" s="244" t="s">
        <v>30</v>
      </c>
      <c r="D27" s="244"/>
      <c r="E27" s="127" t="s">
        <v>37</v>
      </c>
      <c r="F27" s="117"/>
      <c r="G27" s="158" t="s">
        <v>43</v>
      </c>
      <c r="H27" s="237"/>
      <c r="I27" s="237" t="s">
        <v>50</v>
      </c>
      <c r="J27" s="237"/>
      <c r="K27" s="237" t="s">
        <v>45</v>
      </c>
      <c r="L27" s="237"/>
      <c r="M27" s="237" t="s">
        <v>47</v>
      </c>
      <c r="N27" s="247"/>
    </row>
    <row r="28" spans="2:14" ht="20" customHeight="1" x14ac:dyDescent="0.2">
      <c r="B28" s="120"/>
      <c r="C28" s="246" t="s">
        <v>34</v>
      </c>
      <c r="D28" s="246"/>
      <c r="E28" s="127" t="s">
        <v>37</v>
      </c>
      <c r="F28" s="117"/>
      <c r="G28" s="158"/>
      <c r="H28" s="237"/>
      <c r="I28" s="237"/>
      <c r="J28" s="237"/>
      <c r="K28" s="237"/>
      <c r="L28" s="237"/>
      <c r="M28" s="237"/>
      <c r="N28" s="247"/>
    </row>
    <row r="29" spans="2:14" ht="20" customHeight="1" x14ac:dyDescent="0.2">
      <c r="B29" s="131" t="s">
        <v>135</v>
      </c>
      <c r="C29" s="250" t="s">
        <v>32</v>
      </c>
      <c r="D29" s="250"/>
      <c r="E29" s="127" t="s">
        <v>37</v>
      </c>
      <c r="F29" s="117"/>
      <c r="G29" s="158"/>
      <c r="H29" s="237"/>
      <c r="I29" s="237"/>
      <c r="J29" s="237"/>
      <c r="K29" s="237"/>
      <c r="L29" s="237"/>
      <c r="M29" s="237"/>
      <c r="N29" s="247"/>
    </row>
    <row r="30" spans="2:14" ht="20" customHeight="1" x14ac:dyDescent="0.2">
      <c r="B30" s="251" t="s">
        <v>35</v>
      </c>
      <c r="C30" s="250"/>
      <c r="D30" s="250"/>
      <c r="E30" s="127" t="s">
        <v>37</v>
      </c>
      <c r="F30" s="117"/>
      <c r="G30" s="158"/>
      <c r="H30" s="237"/>
      <c r="I30" s="237"/>
      <c r="J30" s="237"/>
      <c r="K30" s="237"/>
      <c r="L30" s="237"/>
      <c r="M30" s="237"/>
      <c r="N30" s="247"/>
    </row>
    <row r="31" spans="2:14" ht="20" customHeight="1" thickBot="1" x14ac:dyDescent="0.25">
      <c r="B31" s="252"/>
      <c r="C31" s="199"/>
      <c r="D31" s="199"/>
      <c r="E31" s="128" t="s">
        <v>37</v>
      </c>
      <c r="F31" s="117"/>
      <c r="G31" s="158" t="s">
        <v>43</v>
      </c>
      <c r="H31" s="237"/>
      <c r="I31" s="237" t="s">
        <v>50</v>
      </c>
      <c r="J31" s="237"/>
      <c r="K31" s="237" t="s">
        <v>45</v>
      </c>
      <c r="L31" s="237"/>
      <c r="M31" s="237" t="s">
        <v>47</v>
      </c>
      <c r="N31" s="247"/>
    </row>
    <row r="32" spans="2:14" ht="10" customHeight="1" thickBot="1" x14ac:dyDescent="0.25">
      <c r="B32" s="118"/>
      <c r="C32" s="119"/>
      <c r="D32" s="119"/>
      <c r="E32" s="129"/>
      <c r="F32" s="117"/>
      <c r="G32" s="158"/>
      <c r="H32" s="237"/>
      <c r="I32" s="237"/>
      <c r="J32" s="237"/>
      <c r="K32" s="237"/>
      <c r="L32" s="237"/>
      <c r="M32" s="237"/>
      <c r="N32" s="247"/>
    </row>
    <row r="33" spans="2:14" ht="20" customHeight="1" x14ac:dyDescent="0.2">
      <c r="B33" s="232" t="s">
        <v>28</v>
      </c>
      <c r="C33" s="222" t="s">
        <v>27</v>
      </c>
      <c r="D33" s="222"/>
      <c r="E33" s="241" t="s">
        <v>36</v>
      </c>
      <c r="F33" s="117"/>
      <c r="G33" s="158"/>
      <c r="H33" s="237"/>
      <c r="I33" s="237"/>
      <c r="J33" s="237"/>
      <c r="K33" s="237"/>
      <c r="L33" s="237"/>
      <c r="M33" s="237"/>
      <c r="N33" s="247"/>
    </row>
    <row r="34" spans="2:14" ht="20" customHeight="1" x14ac:dyDescent="0.2">
      <c r="B34" s="233"/>
      <c r="C34" s="223"/>
      <c r="D34" s="223"/>
      <c r="E34" s="242"/>
      <c r="F34" s="117"/>
      <c r="G34" s="158"/>
      <c r="H34" s="237"/>
      <c r="I34" s="237"/>
      <c r="J34" s="237"/>
      <c r="K34" s="237"/>
      <c r="L34" s="237"/>
      <c r="M34" s="237"/>
      <c r="N34" s="247"/>
    </row>
    <row r="35" spans="2:14" ht="20" customHeight="1" thickBot="1" x14ac:dyDescent="0.25">
      <c r="B35" s="205" t="s">
        <v>4</v>
      </c>
      <c r="C35" s="244" t="s">
        <v>29</v>
      </c>
      <c r="D35" s="244"/>
      <c r="E35" s="127" t="s">
        <v>37</v>
      </c>
      <c r="F35" s="117"/>
      <c r="G35" s="159"/>
      <c r="H35" s="238"/>
      <c r="I35" s="238"/>
      <c r="J35" s="238"/>
      <c r="K35" s="238"/>
      <c r="L35" s="238"/>
      <c r="M35" s="238"/>
      <c r="N35" s="248"/>
    </row>
    <row r="36" spans="2:14" ht="20" customHeight="1" thickBot="1" x14ac:dyDescent="0.25">
      <c r="B36" s="205"/>
      <c r="C36" s="245" t="s">
        <v>33</v>
      </c>
      <c r="D36" s="245"/>
      <c r="E36" s="127" t="s">
        <v>37</v>
      </c>
      <c r="F36" s="117"/>
      <c r="G36" s="117"/>
      <c r="H36" s="117"/>
      <c r="I36" s="117"/>
      <c r="J36" s="117"/>
      <c r="K36" s="117"/>
      <c r="L36" s="117"/>
      <c r="M36" s="117"/>
      <c r="N36" s="117"/>
    </row>
    <row r="37" spans="2:14" ht="20" customHeight="1" x14ac:dyDescent="0.2">
      <c r="B37" s="131" t="s">
        <v>31</v>
      </c>
      <c r="C37" s="244" t="s">
        <v>30</v>
      </c>
      <c r="D37" s="244"/>
      <c r="E37" s="127" t="s">
        <v>37</v>
      </c>
      <c r="F37" s="117"/>
      <c r="G37" s="232" t="s">
        <v>27</v>
      </c>
      <c r="H37" s="222"/>
      <c r="I37" s="224"/>
      <c r="J37" s="224"/>
      <c r="K37" s="222" t="s">
        <v>51</v>
      </c>
      <c r="L37" s="222"/>
      <c r="M37" s="224" t="s">
        <v>52</v>
      </c>
      <c r="N37" s="225"/>
    </row>
    <row r="38" spans="2:14" ht="20" customHeight="1" x14ac:dyDescent="0.2">
      <c r="B38" s="120"/>
      <c r="C38" s="246" t="s">
        <v>34</v>
      </c>
      <c r="D38" s="246"/>
      <c r="E38" s="127" t="s">
        <v>37</v>
      </c>
      <c r="F38" s="117"/>
      <c r="G38" s="233"/>
      <c r="H38" s="223"/>
      <c r="I38" s="226"/>
      <c r="J38" s="226"/>
      <c r="K38" s="223"/>
      <c r="L38" s="223"/>
      <c r="M38" s="226"/>
      <c r="N38" s="227"/>
    </row>
    <row r="39" spans="2:14" ht="20" customHeight="1" x14ac:dyDescent="0.2">
      <c r="B39" s="131" t="s">
        <v>135</v>
      </c>
      <c r="C39" s="250" t="s">
        <v>32</v>
      </c>
      <c r="D39" s="250"/>
      <c r="E39" s="127" t="s">
        <v>37</v>
      </c>
      <c r="F39" s="117"/>
      <c r="G39" s="231" t="s">
        <v>48</v>
      </c>
      <c r="H39" s="193"/>
      <c r="I39" s="193" t="s">
        <v>49</v>
      </c>
      <c r="J39" s="193"/>
      <c r="K39" s="193" t="s">
        <v>44</v>
      </c>
      <c r="L39" s="193"/>
      <c r="M39" s="193" t="s">
        <v>46</v>
      </c>
      <c r="N39" s="228"/>
    </row>
    <row r="40" spans="2:14" ht="20" customHeight="1" x14ac:dyDescent="0.2">
      <c r="B40" s="251" t="s">
        <v>35</v>
      </c>
      <c r="C40" s="250"/>
      <c r="D40" s="250"/>
      <c r="E40" s="127" t="s">
        <v>37</v>
      </c>
      <c r="F40" s="117"/>
      <c r="G40" s="231"/>
      <c r="H40" s="193"/>
      <c r="I40" s="193"/>
      <c r="J40" s="193"/>
      <c r="K40" s="193"/>
      <c r="L40" s="193"/>
      <c r="M40" s="193"/>
      <c r="N40" s="228"/>
    </row>
    <row r="41" spans="2:14" ht="20" customHeight="1" thickBot="1" x14ac:dyDescent="0.25">
      <c r="B41" s="252"/>
      <c r="C41" s="199"/>
      <c r="D41" s="199"/>
      <c r="E41" s="128" t="s">
        <v>37</v>
      </c>
      <c r="F41" s="117"/>
      <c r="G41" s="207" t="s">
        <v>43</v>
      </c>
      <c r="H41" s="208"/>
      <c r="I41" s="213" t="s">
        <v>50</v>
      </c>
      <c r="J41" s="208"/>
      <c r="K41" s="213" t="s">
        <v>45</v>
      </c>
      <c r="L41" s="208"/>
      <c r="M41" s="213" t="s">
        <v>47</v>
      </c>
      <c r="N41" s="216"/>
    </row>
    <row r="42" spans="2:14" ht="10" customHeight="1" thickBot="1" x14ac:dyDescent="0.25">
      <c r="B42" s="117"/>
      <c r="C42" s="117"/>
      <c r="D42" s="117"/>
      <c r="E42" s="117"/>
      <c r="F42" s="117"/>
      <c r="G42" s="209"/>
      <c r="H42" s="210"/>
      <c r="I42" s="214"/>
      <c r="J42" s="210"/>
      <c r="K42" s="214"/>
      <c r="L42" s="210"/>
      <c r="M42" s="214"/>
      <c r="N42" s="217"/>
    </row>
    <row r="43" spans="2:14" ht="20" customHeight="1" x14ac:dyDescent="0.2">
      <c r="B43" s="232" t="s">
        <v>28</v>
      </c>
      <c r="C43" s="222" t="s">
        <v>27</v>
      </c>
      <c r="D43" s="222"/>
      <c r="E43" s="241" t="s">
        <v>36</v>
      </c>
      <c r="F43" s="117"/>
      <c r="G43" s="209"/>
      <c r="H43" s="210"/>
      <c r="I43" s="214"/>
      <c r="J43" s="210"/>
      <c r="K43" s="214"/>
      <c r="L43" s="210"/>
      <c r="M43" s="214"/>
      <c r="N43" s="217"/>
    </row>
    <row r="44" spans="2:14" ht="20" customHeight="1" x14ac:dyDescent="0.2">
      <c r="B44" s="233"/>
      <c r="C44" s="223"/>
      <c r="D44" s="223"/>
      <c r="E44" s="242"/>
      <c r="F44" s="117"/>
      <c r="G44" s="243"/>
      <c r="H44" s="240"/>
      <c r="I44" s="239"/>
      <c r="J44" s="240"/>
      <c r="K44" s="239"/>
      <c r="L44" s="240"/>
      <c r="M44" s="239"/>
      <c r="N44" s="249"/>
    </row>
    <row r="45" spans="2:14" ht="20" customHeight="1" x14ac:dyDescent="0.2">
      <c r="B45" s="205" t="s">
        <v>4</v>
      </c>
      <c r="C45" s="244" t="s">
        <v>29</v>
      </c>
      <c r="D45" s="244"/>
      <c r="E45" s="127" t="s">
        <v>37</v>
      </c>
      <c r="F45" s="117"/>
      <c r="G45" s="207" t="s">
        <v>43</v>
      </c>
      <c r="H45" s="208"/>
      <c r="I45" s="213" t="s">
        <v>50</v>
      </c>
      <c r="J45" s="208"/>
      <c r="K45" s="213" t="s">
        <v>45</v>
      </c>
      <c r="L45" s="208"/>
      <c r="M45" s="213" t="s">
        <v>47</v>
      </c>
      <c r="N45" s="216"/>
    </row>
    <row r="46" spans="2:14" ht="20" customHeight="1" x14ac:dyDescent="0.2">
      <c r="B46" s="205"/>
      <c r="C46" s="245" t="s">
        <v>33</v>
      </c>
      <c r="D46" s="245"/>
      <c r="E46" s="127" t="s">
        <v>37</v>
      </c>
      <c r="F46" s="117"/>
      <c r="G46" s="209"/>
      <c r="H46" s="210"/>
      <c r="I46" s="214"/>
      <c r="J46" s="210"/>
      <c r="K46" s="214"/>
      <c r="L46" s="210"/>
      <c r="M46" s="214"/>
      <c r="N46" s="217"/>
    </row>
    <row r="47" spans="2:14" ht="20" customHeight="1" x14ac:dyDescent="0.2">
      <c r="B47" s="131" t="s">
        <v>31</v>
      </c>
      <c r="C47" s="244" t="s">
        <v>30</v>
      </c>
      <c r="D47" s="244"/>
      <c r="E47" s="127" t="s">
        <v>37</v>
      </c>
      <c r="F47" s="117"/>
      <c r="G47" s="209"/>
      <c r="H47" s="210"/>
      <c r="I47" s="214"/>
      <c r="J47" s="210"/>
      <c r="K47" s="214"/>
      <c r="L47" s="210"/>
      <c r="M47" s="214"/>
      <c r="N47" s="217"/>
    </row>
    <row r="48" spans="2:14" ht="20" customHeight="1" x14ac:dyDescent="0.2">
      <c r="B48" s="120"/>
      <c r="C48" s="246" t="s">
        <v>34</v>
      </c>
      <c r="D48" s="246"/>
      <c r="E48" s="127" t="s">
        <v>37</v>
      </c>
      <c r="F48" s="117"/>
      <c r="G48" s="209"/>
      <c r="H48" s="210"/>
      <c r="I48" s="214"/>
      <c r="J48" s="210"/>
      <c r="K48" s="214"/>
      <c r="L48" s="210"/>
      <c r="M48" s="214"/>
      <c r="N48" s="217"/>
    </row>
    <row r="49" spans="2:14" ht="20" customHeight="1" thickBot="1" x14ac:dyDescent="0.25">
      <c r="B49" s="131" t="s">
        <v>135</v>
      </c>
      <c r="C49" s="250" t="s">
        <v>32</v>
      </c>
      <c r="D49" s="250"/>
      <c r="E49" s="127" t="s">
        <v>37</v>
      </c>
      <c r="F49" s="117"/>
      <c r="G49" s="211"/>
      <c r="H49" s="212"/>
      <c r="I49" s="215"/>
      <c r="J49" s="212"/>
      <c r="K49" s="215"/>
      <c r="L49" s="212"/>
      <c r="M49" s="215"/>
      <c r="N49" s="218"/>
    </row>
    <row r="50" spans="2:14" ht="20" customHeight="1" thickBot="1" x14ac:dyDescent="0.25">
      <c r="B50" s="251" t="s">
        <v>35</v>
      </c>
      <c r="C50" s="250"/>
      <c r="D50" s="250"/>
      <c r="E50" s="127" t="s">
        <v>37</v>
      </c>
      <c r="F50" s="117"/>
      <c r="G50" s="117"/>
      <c r="H50" s="117"/>
      <c r="I50" s="117"/>
      <c r="J50" s="117"/>
      <c r="K50" s="117"/>
      <c r="L50" s="117"/>
      <c r="M50" s="117"/>
      <c r="N50" s="117"/>
    </row>
    <row r="51" spans="2:14" ht="20" customHeight="1" thickBot="1" x14ac:dyDescent="0.25">
      <c r="B51" s="252"/>
      <c r="C51" s="199"/>
      <c r="D51" s="199"/>
      <c r="E51" s="128" t="s">
        <v>37</v>
      </c>
      <c r="F51" s="117"/>
      <c r="G51" s="232" t="s">
        <v>27</v>
      </c>
      <c r="H51" s="222"/>
      <c r="I51" s="224"/>
      <c r="J51" s="224"/>
      <c r="K51" s="222" t="s">
        <v>51</v>
      </c>
      <c r="L51" s="222"/>
      <c r="M51" s="224" t="s">
        <v>52</v>
      </c>
      <c r="N51" s="225"/>
    </row>
    <row r="52" spans="2:14" ht="10" customHeight="1" thickBot="1" x14ac:dyDescent="0.25">
      <c r="B52" s="117"/>
      <c r="C52" s="117"/>
      <c r="D52" s="117"/>
      <c r="E52" s="117"/>
      <c r="F52" s="117"/>
      <c r="G52" s="233"/>
      <c r="H52" s="223"/>
      <c r="I52" s="226"/>
      <c r="J52" s="226"/>
      <c r="K52" s="223"/>
      <c r="L52" s="223"/>
      <c r="M52" s="226"/>
      <c r="N52" s="227"/>
    </row>
    <row r="53" spans="2:14" ht="20" customHeight="1" x14ac:dyDescent="0.2">
      <c r="B53" s="232" t="s">
        <v>28</v>
      </c>
      <c r="C53" s="222" t="s">
        <v>27</v>
      </c>
      <c r="D53" s="222"/>
      <c r="E53" s="241" t="s">
        <v>36</v>
      </c>
      <c r="F53" s="117"/>
      <c r="G53" s="231" t="s">
        <v>48</v>
      </c>
      <c r="H53" s="193"/>
      <c r="I53" s="193" t="s">
        <v>49</v>
      </c>
      <c r="J53" s="193"/>
      <c r="K53" s="193" t="s">
        <v>44</v>
      </c>
      <c r="L53" s="193"/>
      <c r="M53" s="193" t="s">
        <v>46</v>
      </c>
      <c r="N53" s="228"/>
    </row>
    <row r="54" spans="2:14" ht="20" customHeight="1" x14ac:dyDescent="0.2">
      <c r="B54" s="233"/>
      <c r="C54" s="223"/>
      <c r="D54" s="223"/>
      <c r="E54" s="242"/>
      <c r="F54" s="117"/>
      <c r="G54" s="231"/>
      <c r="H54" s="193"/>
      <c r="I54" s="193"/>
      <c r="J54" s="193"/>
      <c r="K54" s="193"/>
      <c r="L54" s="193"/>
      <c r="M54" s="193"/>
      <c r="N54" s="228"/>
    </row>
    <row r="55" spans="2:14" ht="20" customHeight="1" x14ac:dyDescent="0.2">
      <c r="B55" s="205" t="s">
        <v>4</v>
      </c>
      <c r="C55" s="244" t="s">
        <v>29</v>
      </c>
      <c r="D55" s="244"/>
      <c r="E55" s="127" t="s">
        <v>37</v>
      </c>
      <c r="F55" s="117"/>
      <c r="G55" s="229" t="s">
        <v>43</v>
      </c>
      <c r="H55" s="162"/>
      <c r="I55" s="162" t="s">
        <v>50</v>
      </c>
      <c r="J55" s="162"/>
      <c r="K55" s="162" t="s">
        <v>45</v>
      </c>
      <c r="L55" s="162"/>
      <c r="M55" s="162" t="s">
        <v>47</v>
      </c>
      <c r="N55" s="166"/>
    </row>
    <row r="56" spans="2:14" ht="20" customHeight="1" x14ac:dyDescent="0.2">
      <c r="B56" s="205"/>
      <c r="C56" s="245" t="s">
        <v>33</v>
      </c>
      <c r="D56" s="245"/>
      <c r="E56" s="127" t="s">
        <v>37</v>
      </c>
      <c r="F56" s="117"/>
      <c r="G56" s="229"/>
      <c r="H56" s="162"/>
      <c r="I56" s="162"/>
      <c r="J56" s="162"/>
      <c r="K56" s="162"/>
      <c r="L56" s="162"/>
      <c r="M56" s="162"/>
      <c r="N56" s="166"/>
    </row>
    <row r="57" spans="2:14" ht="20" customHeight="1" x14ac:dyDescent="0.2">
      <c r="B57" s="131" t="s">
        <v>31</v>
      </c>
      <c r="C57" s="244" t="s">
        <v>30</v>
      </c>
      <c r="D57" s="244"/>
      <c r="E57" s="127" t="s">
        <v>37</v>
      </c>
      <c r="F57" s="117"/>
      <c r="G57" s="229"/>
      <c r="H57" s="162"/>
      <c r="I57" s="162"/>
      <c r="J57" s="162"/>
      <c r="K57" s="162"/>
      <c r="L57" s="162"/>
      <c r="M57" s="162"/>
      <c r="N57" s="166"/>
    </row>
    <row r="58" spans="2:14" ht="20" customHeight="1" x14ac:dyDescent="0.2">
      <c r="B58" s="120"/>
      <c r="C58" s="246" t="s">
        <v>34</v>
      </c>
      <c r="D58" s="246"/>
      <c r="E58" s="127" t="s">
        <v>37</v>
      </c>
      <c r="F58" s="117"/>
      <c r="G58" s="229"/>
      <c r="H58" s="162"/>
      <c r="I58" s="162"/>
      <c r="J58" s="162"/>
      <c r="K58" s="162"/>
      <c r="L58" s="162"/>
      <c r="M58" s="162"/>
      <c r="N58" s="166"/>
    </row>
    <row r="59" spans="2:14" ht="20" customHeight="1" x14ac:dyDescent="0.2">
      <c r="B59" s="131" t="s">
        <v>135</v>
      </c>
      <c r="C59" s="250" t="s">
        <v>32</v>
      </c>
      <c r="D59" s="250"/>
      <c r="E59" s="127" t="s">
        <v>37</v>
      </c>
      <c r="F59" s="117"/>
      <c r="G59" s="229" t="s">
        <v>43</v>
      </c>
      <c r="H59" s="162"/>
      <c r="I59" s="162" t="s">
        <v>50</v>
      </c>
      <c r="J59" s="162"/>
      <c r="K59" s="162" t="s">
        <v>45</v>
      </c>
      <c r="L59" s="162"/>
      <c r="M59" s="162" t="s">
        <v>47</v>
      </c>
      <c r="N59" s="166"/>
    </row>
    <row r="60" spans="2:14" ht="20" customHeight="1" x14ac:dyDescent="0.2">
      <c r="B60" s="251" t="s">
        <v>35</v>
      </c>
      <c r="C60" s="250"/>
      <c r="D60" s="250"/>
      <c r="E60" s="127" t="s">
        <v>37</v>
      </c>
      <c r="F60" s="117"/>
      <c r="G60" s="229"/>
      <c r="H60" s="162"/>
      <c r="I60" s="162"/>
      <c r="J60" s="162"/>
      <c r="K60" s="162"/>
      <c r="L60" s="162"/>
      <c r="M60" s="162"/>
      <c r="N60" s="166"/>
    </row>
    <row r="61" spans="2:14" ht="20" customHeight="1" thickBot="1" x14ac:dyDescent="0.25">
      <c r="B61" s="252"/>
      <c r="C61" s="199"/>
      <c r="D61" s="199"/>
      <c r="E61" s="128" t="s">
        <v>37</v>
      </c>
      <c r="F61" s="117"/>
      <c r="G61" s="229"/>
      <c r="H61" s="162"/>
      <c r="I61" s="162"/>
      <c r="J61" s="162"/>
      <c r="K61" s="162"/>
      <c r="L61" s="162"/>
      <c r="M61" s="162"/>
      <c r="N61" s="166"/>
    </row>
    <row r="62" spans="2:14" ht="10" customHeight="1" thickBot="1" x14ac:dyDescent="0.25">
      <c r="B62" s="117"/>
      <c r="C62" s="117"/>
      <c r="D62" s="117"/>
      <c r="E62" s="117"/>
      <c r="F62" s="117"/>
      <c r="G62" s="229"/>
      <c r="H62" s="162"/>
      <c r="I62" s="162"/>
      <c r="J62" s="162"/>
      <c r="K62" s="162"/>
      <c r="L62" s="162"/>
      <c r="M62" s="162"/>
      <c r="N62" s="166"/>
    </row>
    <row r="63" spans="2:14" ht="20" customHeight="1" thickBot="1" x14ac:dyDescent="0.25">
      <c r="B63" s="232" t="s">
        <v>28</v>
      </c>
      <c r="C63" s="222" t="s">
        <v>27</v>
      </c>
      <c r="D63" s="222"/>
      <c r="E63" s="241" t="s">
        <v>36</v>
      </c>
      <c r="F63" s="117"/>
      <c r="G63" s="230"/>
      <c r="H63" s="163"/>
      <c r="I63" s="163"/>
      <c r="J63" s="163"/>
      <c r="K63" s="163"/>
      <c r="L63" s="163"/>
      <c r="M63" s="163"/>
      <c r="N63" s="167"/>
    </row>
    <row r="64" spans="2:14" ht="20" customHeight="1" thickBot="1" x14ac:dyDescent="0.25">
      <c r="B64" s="233"/>
      <c r="C64" s="223"/>
      <c r="D64" s="223"/>
      <c r="E64" s="242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2:14" ht="20" customHeight="1" x14ac:dyDescent="0.2">
      <c r="B65" s="253" t="s">
        <v>4</v>
      </c>
      <c r="C65" s="244" t="s">
        <v>29</v>
      </c>
      <c r="D65" s="244"/>
      <c r="E65" s="127" t="s">
        <v>37</v>
      </c>
      <c r="F65" s="117"/>
      <c r="G65" s="232" t="s">
        <v>27</v>
      </c>
      <c r="H65" s="222"/>
      <c r="I65" s="224"/>
      <c r="J65" s="224"/>
      <c r="K65" s="222" t="s">
        <v>51</v>
      </c>
      <c r="L65" s="222"/>
      <c r="M65" s="224" t="s">
        <v>52</v>
      </c>
      <c r="N65" s="225"/>
    </row>
    <row r="66" spans="2:14" ht="20" customHeight="1" x14ac:dyDescent="0.2">
      <c r="B66" s="253"/>
      <c r="C66" s="245" t="s">
        <v>33</v>
      </c>
      <c r="D66" s="245"/>
      <c r="E66" s="127" t="s">
        <v>37</v>
      </c>
      <c r="F66" s="117"/>
      <c r="G66" s="233"/>
      <c r="H66" s="223"/>
      <c r="I66" s="226"/>
      <c r="J66" s="226"/>
      <c r="K66" s="223"/>
      <c r="L66" s="223"/>
      <c r="M66" s="226"/>
      <c r="N66" s="227"/>
    </row>
    <row r="67" spans="2:14" ht="20" customHeight="1" x14ac:dyDescent="0.2">
      <c r="B67" s="131" t="s">
        <v>31</v>
      </c>
      <c r="C67" s="244" t="s">
        <v>30</v>
      </c>
      <c r="D67" s="244"/>
      <c r="E67" s="127" t="s">
        <v>37</v>
      </c>
      <c r="F67" s="117"/>
      <c r="G67" s="231" t="s">
        <v>48</v>
      </c>
      <c r="H67" s="193"/>
      <c r="I67" s="193" t="s">
        <v>49</v>
      </c>
      <c r="J67" s="193"/>
      <c r="K67" s="193" t="s">
        <v>44</v>
      </c>
      <c r="L67" s="193"/>
      <c r="M67" s="193" t="s">
        <v>46</v>
      </c>
      <c r="N67" s="228"/>
    </row>
    <row r="68" spans="2:14" ht="20" customHeight="1" x14ac:dyDescent="0.2">
      <c r="B68" s="120"/>
      <c r="C68" s="246" t="s">
        <v>34</v>
      </c>
      <c r="D68" s="246"/>
      <c r="E68" s="127" t="s">
        <v>37</v>
      </c>
      <c r="F68" s="117"/>
      <c r="G68" s="231"/>
      <c r="H68" s="193"/>
      <c r="I68" s="193"/>
      <c r="J68" s="193"/>
      <c r="K68" s="193"/>
      <c r="L68" s="193"/>
      <c r="M68" s="193"/>
      <c r="N68" s="228"/>
    </row>
    <row r="69" spans="2:14" ht="20" customHeight="1" x14ac:dyDescent="0.2">
      <c r="B69" s="131" t="s">
        <v>135</v>
      </c>
      <c r="C69" s="250" t="s">
        <v>32</v>
      </c>
      <c r="D69" s="250"/>
      <c r="E69" s="127" t="s">
        <v>37</v>
      </c>
      <c r="F69" s="117"/>
      <c r="G69" s="229" t="s">
        <v>43</v>
      </c>
      <c r="H69" s="162"/>
      <c r="I69" s="162" t="s">
        <v>50</v>
      </c>
      <c r="J69" s="162"/>
      <c r="K69" s="162" t="s">
        <v>45</v>
      </c>
      <c r="L69" s="162"/>
      <c r="M69" s="162" t="s">
        <v>47</v>
      </c>
      <c r="N69" s="166"/>
    </row>
    <row r="70" spans="2:14" ht="20" customHeight="1" x14ac:dyDescent="0.2">
      <c r="B70" s="251" t="s">
        <v>35</v>
      </c>
      <c r="C70" s="250"/>
      <c r="D70" s="250"/>
      <c r="E70" s="127" t="s">
        <v>37</v>
      </c>
      <c r="F70" s="117"/>
      <c r="G70" s="229"/>
      <c r="H70" s="162"/>
      <c r="I70" s="162"/>
      <c r="J70" s="162"/>
      <c r="K70" s="162"/>
      <c r="L70" s="162"/>
      <c r="M70" s="162"/>
      <c r="N70" s="166"/>
    </row>
    <row r="71" spans="2:14" ht="20" customHeight="1" thickBot="1" x14ac:dyDescent="0.25">
      <c r="B71" s="252"/>
      <c r="C71" s="199"/>
      <c r="D71" s="199"/>
      <c r="E71" s="128" t="s">
        <v>37</v>
      </c>
      <c r="F71" s="117"/>
      <c r="G71" s="229"/>
      <c r="H71" s="162"/>
      <c r="I71" s="162"/>
      <c r="J71" s="162"/>
      <c r="K71" s="162"/>
      <c r="L71" s="162"/>
      <c r="M71" s="162"/>
      <c r="N71" s="166"/>
    </row>
    <row r="72" spans="2:14" ht="16" customHeight="1" x14ac:dyDescent="0.2">
      <c r="B72" s="117"/>
      <c r="C72" s="117"/>
      <c r="D72" s="117"/>
      <c r="E72" s="117"/>
      <c r="F72" s="117"/>
      <c r="G72" s="229"/>
      <c r="H72" s="162"/>
      <c r="I72" s="162"/>
      <c r="J72" s="162"/>
      <c r="K72" s="162"/>
      <c r="L72" s="162"/>
      <c r="M72" s="162"/>
      <c r="N72" s="166"/>
    </row>
    <row r="73" spans="2:14" ht="16.5" customHeight="1" x14ac:dyDescent="0.2">
      <c r="B73" s="117"/>
      <c r="C73" s="117"/>
      <c r="D73" s="117"/>
      <c r="E73" s="117"/>
      <c r="F73" s="117"/>
      <c r="G73" s="229" t="s">
        <v>43</v>
      </c>
      <c r="H73" s="162"/>
      <c r="I73" s="162" t="s">
        <v>50</v>
      </c>
      <c r="J73" s="162"/>
      <c r="K73" s="162" t="s">
        <v>45</v>
      </c>
      <c r="L73" s="162"/>
      <c r="M73" s="162" t="s">
        <v>47</v>
      </c>
      <c r="N73" s="166"/>
    </row>
    <row r="74" spans="2:14" ht="16.5" customHeight="1" x14ac:dyDescent="0.2">
      <c r="B74" s="117"/>
      <c r="C74" s="117"/>
      <c r="D74" s="117"/>
      <c r="E74" s="117"/>
      <c r="F74" s="117"/>
      <c r="G74" s="229"/>
      <c r="H74" s="162"/>
      <c r="I74" s="162"/>
      <c r="J74" s="162"/>
      <c r="K74" s="162"/>
      <c r="L74" s="162"/>
      <c r="M74" s="162"/>
      <c r="N74" s="166"/>
    </row>
    <row r="75" spans="2:14" ht="16.5" customHeight="1" x14ac:dyDescent="0.2">
      <c r="B75" s="117"/>
      <c r="C75" s="117"/>
      <c r="D75" s="117"/>
      <c r="E75" s="117"/>
      <c r="F75" s="117"/>
      <c r="G75" s="229"/>
      <c r="H75" s="162"/>
      <c r="I75" s="162"/>
      <c r="J75" s="162"/>
      <c r="K75" s="162"/>
      <c r="L75" s="162"/>
      <c r="M75" s="162"/>
      <c r="N75" s="166"/>
    </row>
    <row r="76" spans="2:14" ht="16.5" customHeight="1" x14ac:dyDescent="0.2">
      <c r="B76" s="117"/>
      <c r="C76" s="117"/>
      <c r="D76" s="117"/>
      <c r="E76" s="117"/>
      <c r="F76" s="117"/>
      <c r="G76" s="229"/>
      <c r="H76" s="162"/>
      <c r="I76" s="162"/>
      <c r="J76" s="162"/>
      <c r="K76" s="162"/>
      <c r="L76" s="162"/>
      <c r="M76" s="162"/>
      <c r="N76" s="166"/>
    </row>
    <row r="77" spans="2:14" ht="16.5" customHeight="1" thickBot="1" x14ac:dyDescent="0.25">
      <c r="B77" s="117"/>
      <c r="C77" s="117"/>
      <c r="D77" s="117"/>
      <c r="E77" s="117"/>
      <c r="F77" s="117"/>
      <c r="G77" s="230"/>
      <c r="H77" s="163"/>
      <c r="I77" s="163"/>
      <c r="J77" s="163"/>
      <c r="K77" s="163"/>
      <c r="L77" s="163"/>
      <c r="M77" s="163"/>
      <c r="N77" s="167"/>
    </row>
    <row r="78" spans="2:14" ht="16.5" customHeight="1" x14ac:dyDescent="0.2">
      <c r="B78" s="125" t="s">
        <v>2</v>
      </c>
      <c r="C78" s="25"/>
      <c r="D78" s="25"/>
    </row>
    <row r="79" spans="2:14" ht="16.5" customHeight="1" x14ac:dyDescent="0.2">
      <c r="B79" s="117" t="s">
        <v>56</v>
      </c>
      <c r="C79" s="25"/>
      <c r="D79" s="25"/>
    </row>
    <row r="80" spans="2:14" ht="16.5" customHeight="1" x14ac:dyDescent="0.2">
      <c r="B80" s="117" t="s">
        <v>55</v>
      </c>
      <c r="C80" s="25"/>
      <c r="D80" s="25"/>
    </row>
    <row r="81" spans="2:4" ht="16.5" customHeight="1" x14ac:dyDescent="0.2">
      <c r="B81" s="117" t="s">
        <v>132</v>
      </c>
      <c r="C81" s="25"/>
      <c r="D81" s="25"/>
    </row>
    <row r="82" spans="2:4" ht="16.5" customHeight="1" x14ac:dyDescent="0.2">
      <c r="B82" s="117" t="s">
        <v>133</v>
      </c>
      <c r="C82" s="25"/>
      <c r="D82" s="25"/>
    </row>
    <row r="83" spans="2:4" ht="16.5" customHeight="1" x14ac:dyDescent="0.2">
      <c r="B83" s="117" t="s">
        <v>134</v>
      </c>
      <c r="C83" s="25"/>
      <c r="D83" s="25"/>
    </row>
    <row r="84" spans="2:4" ht="16.5" customHeight="1" x14ac:dyDescent="0.2">
      <c r="B84" s="25"/>
      <c r="C84" s="25"/>
      <c r="D84" s="25"/>
    </row>
    <row r="85" spans="2:4" ht="16.5" customHeight="1" x14ac:dyDescent="0.2">
      <c r="B85" s="25" t="s">
        <v>142</v>
      </c>
      <c r="C85" s="25"/>
      <c r="D85" s="25"/>
    </row>
    <row r="86" spans="2:4" ht="16.5" customHeight="1" x14ac:dyDescent="0.2">
      <c r="C86" s="25"/>
      <c r="D86" s="25"/>
    </row>
    <row r="87" spans="2:4" ht="16.5" customHeight="1" x14ac:dyDescent="0.2">
      <c r="C87" s="25"/>
      <c r="D87" s="25"/>
    </row>
    <row r="88" spans="2:4" ht="16.5" customHeight="1" x14ac:dyDescent="0.2">
      <c r="C88" s="25"/>
      <c r="D88" s="25"/>
    </row>
    <row r="89" spans="2:4" ht="16.5" customHeight="1" x14ac:dyDescent="0.2">
      <c r="C89" s="25"/>
      <c r="D89" s="25"/>
    </row>
    <row r="90" spans="2:4" ht="16.5" customHeight="1" x14ac:dyDescent="0.2">
      <c r="C90" s="25"/>
      <c r="D90" s="25"/>
    </row>
    <row r="91" spans="2:4" ht="16.5" customHeight="1" x14ac:dyDescent="0.2">
      <c r="C91" s="25"/>
      <c r="D91" s="25"/>
    </row>
    <row r="92" spans="2:4" ht="16.5" customHeight="1" x14ac:dyDescent="0.2">
      <c r="C92" s="25"/>
      <c r="D92" s="25"/>
    </row>
    <row r="93" spans="2:4" ht="16.5" customHeight="1" x14ac:dyDescent="0.2">
      <c r="C93" s="25"/>
      <c r="D93" s="25"/>
    </row>
    <row r="94" spans="2:4" ht="16.5" customHeight="1" x14ac:dyDescent="0.2">
      <c r="C94" s="25"/>
      <c r="D94" s="25"/>
    </row>
    <row r="95" spans="2:4" ht="16.5" customHeight="1" x14ac:dyDescent="0.2">
      <c r="C95" s="25"/>
      <c r="D95" s="25"/>
    </row>
    <row r="96" spans="2:4" ht="16.5" customHeight="1" x14ac:dyDescent="0.2">
      <c r="C96" s="25"/>
      <c r="D96" s="25"/>
    </row>
    <row r="97" spans="3:4" ht="16.5" customHeight="1" x14ac:dyDescent="0.2">
      <c r="C97" s="25"/>
      <c r="D97" s="25"/>
    </row>
    <row r="98" spans="3:4" ht="16.5" customHeight="1" x14ac:dyDescent="0.2">
      <c r="C98" s="25"/>
      <c r="D98" s="25"/>
    </row>
    <row r="99" spans="3:4" ht="16.5" customHeight="1" x14ac:dyDescent="0.2">
      <c r="C99" s="25"/>
      <c r="D99" s="25"/>
    </row>
    <row r="100" spans="3:4" ht="16.5" customHeight="1" x14ac:dyDescent="0.2">
      <c r="C100" s="25"/>
      <c r="D100" s="25"/>
    </row>
    <row r="101" spans="3:4" ht="16.5" customHeight="1" x14ac:dyDescent="0.2">
      <c r="C101" s="25"/>
      <c r="D101" s="25"/>
    </row>
    <row r="102" spans="3:4" ht="16.5" customHeight="1" x14ac:dyDescent="0.2">
      <c r="C102" s="25"/>
      <c r="D102" s="25"/>
    </row>
    <row r="103" spans="3:4" ht="16.5" customHeight="1" x14ac:dyDescent="0.2">
      <c r="C103" s="25"/>
      <c r="D103" s="25"/>
    </row>
    <row r="104" spans="3:4" ht="16.5" customHeight="1" x14ac:dyDescent="0.2">
      <c r="C104" s="25"/>
      <c r="D104" s="25"/>
    </row>
    <row r="105" spans="3:4" ht="16.5" customHeight="1" x14ac:dyDescent="0.2">
      <c r="C105" s="25"/>
      <c r="D105" s="25"/>
    </row>
    <row r="106" spans="3:4" ht="16.5" customHeight="1" x14ac:dyDescent="0.2">
      <c r="C106" s="25"/>
      <c r="D106" s="25"/>
    </row>
    <row r="107" spans="3:4" ht="16.5" customHeight="1" x14ac:dyDescent="0.2">
      <c r="C107" s="25"/>
      <c r="D107" s="25"/>
    </row>
    <row r="108" spans="3:4" ht="16.5" customHeight="1" x14ac:dyDescent="0.2">
      <c r="C108" s="25"/>
      <c r="D108" s="25"/>
    </row>
    <row r="109" spans="3:4" ht="16.5" customHeight="1" x14ac:dyDescent="0.2">
      <c r="C109" s="25"/>
      <c r="D109" s="25"/>
    </row>
    <row r="110" spans="3:4" ht="16.5" customHeight="1" x14ac:dyDescent="0.2">
      <c r="C110" s="25"/>
      <c r="D110" s="25"/>
    </row>
    <row r="111" spans="3:4" ht="16.5" customHeight="1" x14ac:dyDescent="0.2">
      <c r="C111" s="25"/>
      <c r="D111" s="25"/>
    </row>
    <row r="112" spans="3:4" ht="16.5" customHeight="1" x14ac:dyDescent="0.2">
      <c r="C112" s="25"/>
      <c r="D112" s="25"/>
    </row>
    <row r="113" spans="3:4" ht="16.5" customHeight="1" x14ac:dyDescent="0.2">
      <c r="C113" s="25"/>
      <c r="D113" s="25"/>
    </row>
    <row r="114" spans="3:4" ht="16.5" customHeight="1" x14ac:dyDescent="0.2">
      <c r="C114" s="25"/>
      <c r="D114" s="25"/>
    </row>
    <row r="115" spans="3:4" ht="16.5" customHeight="1" x14ac:dyDescent="0.2">
      <c r="C115" s="25"/>
      <c r="D115" s="25"/>
    </row>
    <row r="116" spans="3:4" ht="16.5" customHeight="1" x14ac:dyDescent="0.2">
      <c r="C116" s="25"/>
      <c r="D116" s="25"/>
    </row>
    <row r="117" spans="3:4" ht="16.5" customHeight="1" x14ac:dyDescent="0.2">
      <c r="C117" s="25"/>
      <c r="D117" s="25"/>
    </row>
    <row r="118" spans="3:4" ht="16.5" customHeight="1" x14ac:dyDescent="0.2">
      <c r="C118" s="25"/>
      <c r="D118" s="25"/>
    </row>
    <row r="119" spans="3:4" ht="16.5" customHeight="1" x14ac:dyDescent="0.2">
      <c r="C119" s="25"/>
      <c r="D119" s="25"/>
    </row>
    <row r="120" spans="3:4" ht="16.5" customHeight="1" x14ac:dyDescent="0.2">
      <c r="C120" s="25"/>
      <c r="D120" s="25"/>
    </row>
    <row r="121" spans="3:4" ht="16.5" customHeight="1" x14ac:dyDescent="0.2">
      <c r="C121" s="25"/>
      <c r="D121" s="25"/>
    </row>
    <row r="122" spans="3:4" ht="16.5" customHeight="1" x14ac:dyDescent="0.2">
      <c r="C122" s="25"/>
      <c r="D122" s="25"/>
    </row>
    <row r="123" spans="3:4" ht="16.5" customHeight="1" x14ac:dyDescent="0.2">
      <c r="C123" s="25"/>
      <c r="D123" s="25"/>
    </row>
    <row r="124" spans="3:4" ht="16.5" customHeight="1" x14ac:dyDescent="0.2">
      <c r="C124" s="25"/>
      <c r="D124" s="25"/>
    </row>
    <row r="125" spans="3:4" ht="16.5" customHeight="1" x14ac:dyDescent="0.2">
      <c r="C125" s="25"/>
      <c r="D125" s="25"/>
    </row>
    <row r="126" spans="3:4" ht="16.5" customHeight="1" x14ac:dyDescent="0.2">
      <c r="C126" s="25"/>
      <c r="D126" s="25"/>
    </row>
    <row r="127" spans="3:4" ht="16.5" customHeight="1" x14ac:dyDescent="0.2">
      <c r="C127" s="25"/>
      <c r="D127" s="25"/>
    </row>
    <row r="128" spans="3:4" ht="16.5" customHeight="1" x14ac:dyDescent="0.2">
      <c r="C128" s="25"/>
      <c r="D128" s="25"/>
    </row>
    <row r="129" spans="3:4" ht="16.5" customHeight="1" x14ac:dyDescent="0.2">
      <c r="C129" s="25"/>
      <c r="D129" s="25"/>
    </row>
    <row r="130" spans="3:4" ht="16.5" customHeight="1" x14ac:dyDescent="0.2">
      <c r="C130" s="25"/>
      <c r="D130" s="25"/>
    </row>
    <row r="131" spans="3:4" ht="16.5" customHeight="1" x14ac:dyDescent="0.2">
      <c r="C131" s="25"/>
      <c r="D131" s="25"/>
    </row>
    <row r="132" spans="3:4" ht="16.5" customHeight="1" x14ac:dyDescent="0.2">
      <c r="C132" s="25"/>
      <c r="D132" s="25"/>
    </row>
    <row r="133" spans="3:4" ht="16.5" customHeight="1" x14ac:dyDescent="0.2">
      <c r="C133" s="25"/>
      <c r="D133" s="25"/>
    </row>
    <row r="134" spans="3:4" ht="16.5" customHeight="1" x14ac:dyDescent="0.2">
      <c r="C134" s="25"/>
      <c r="D134" s="25"/>
    </row>
    <row r="135" spans="3:4" ht="16.5" customHeight="1" x14ac:dyDescent="0.2">
      <c r="C135" s="25"/>
      <c r="D135" s="25"/>
    </row>
    <row r="136" spans="3:4" ht="16.5" customHeight="1" x14ac:dyDescent="0.2">
      <c r="C136" s="25"/>
      <c r="D136" s="25"/>
    </row>
    <row r="137" spans="3:4" ht="16.5" customHeight="1" x14ac:dyDescent="0.2">
      <c r="C137" s="25"/>
      <c r="D137" s="25"/>
    </row>
    <row r="138" spans="3:4" ht="16.5" customHeight="1" x14ac:dyDescent="0.2">
      <c r="C138" s="25"/>
      <c r="D138" s="25"/>
    </row>
    <row r="139" spans="3:4" ht="16.5" customHeight="1" x14ac:dyDescent="0.2">
      <c r="C139" s="25"/>
      <c r="D139" s="25"/>
    </row>
    <row r="140" spans="3:4" ht="16.5" customHeight="1" x14ac:dyDescent="0.2">
      <c r="C140" s="25"/>
      <c r="D140" s="25"/>
    </row>
    <row r="141" spans="3:4" ht="16.5" customHeight="1" x14ac:dyDescent="0.2">
      <c r="C141" s="25"/>
      <c r="D141" s="25"/>
    </row>
    <row r="142" spans="3:4" ht="16.5" customHeight="1" x14ac:dyDescent="0.2">
      <c r="C142" s="25"/>
      <c r="D142" s="25"/>
    </row>
    <row r="143" spans="3:4" ht="16.5" customHeight="1" x14ac:dyDescent="0.2">
      <c r="C143" s="25"/>
      <c r="D143" s="25"/>
    </row>
    <row r="144" spans="3:4" ht="16.5" customHeight="1" x14ac:dyDescent="0.2">
      <c r="C144" s="25"/>
      <c r="D144" s="25"/>
    </row>
    <row r="145" spans="3:4" ht="16.5" customHeight="1" x14ac:dyDescent="0.2">
      <c r="C145" s="25"/>
      <c r="D145" s="25"/>
    </row>
    <row r="146" spans="3:4" ht="16.5" customHeight="1" x14ac:dyDescent="0.2">
      <c r="C146" s="25"/>
      <c r="D146" s="25"/>
    </row>
    <row r="147" spans="3:4" ht="16.5" customHeight="1" x14ac:dyDescent="0.2">
      <c r="C147" s="25"/>
      <c r="D147" s="25"/>
    </row>
    <row r="148" spans="3:4" ht="16.5" customHeight="1" x14ac:dyDescent="0.2">
      <c r="C148" s="25"/>
      <c r="D148" s="25"/>
    </row>
    <row r="149" spans="3:4" ht="16.5" customHeight="1" x14ac:dyDescent="0.2">
      <c r="C149" s="25"/>
      <c r="D149" s="25"/>
    </row>
    <row r="150" spans="3:4" ht="16.5" customHeight="1" x14ac:dyDescent="0.2">
      <c r="C150" s="25"/>
      <c r="D150" s="25"/>
    </row>
    <row r="151" spans="3:4" ht="16.5" customHeight="1" x14ac:dyDescent="0.2">
      <c r="C151" s="25"/>
      <c r="D151" s="25"/>
    </row>
    <row r="152" spans="3:4" ht="16.5" customHeight="1" x14ac:dyDescent="0.2">
      <c r="C152" s="25"/>
      <c r="D152" s="25"/>
    </row>
    <row r="153" spans="3:4" ht="16.5" customHeight="1" x14ac:dyDescent="0.2">
      <c r="C153" s="25"/>
      <c r="D153" s="25"/>
    </row>
    <row r="154" spans="3:4" ht="16.5" customHeight="1" x14ac:dyDescent="0.2">
      <c r="C154" s="25"/>
      <c r="D154" s="25"/>
    </row>
    <row r="155" spans="3:4" ht="16.5" customHeight="1" x14ac:dyDescent="0.2">
      <c r="C155" s="25"/>
      <c r="D155" s="25"/>
    </row>
    <row r="156" spans="3:4" ht="16.5" customHeight="1" x14ac:dyDescent="0.2">
      <c r="C156" s="25"/>
      <c r="D156" s="25"/>
    </row>
    <row r="157" spans="3:4" ht="16.5" customHeight="1" x14ac:dyDescent="0.2">
      <c r="C157" s="25"/>
      <c r="D157" s="25"/>
    </row>
    <row r="158" spans="3:4" ht="16.5" customHeight="1" x14ac:dyDescent="0.2">
      <c r="C158" s="25"/>
      <c r="D158" s="25"/>
    </row>
    <row r="159" spans="3:4" ht="16.5" customHeight="1" x14ac:dyDescent="0.2">
      <c r="C159" s="25"/>
      <c r="D159" s="25"/>
    </row>
    <row r="160" spans="3:4" ht="16.5" customHeight="1" x14ac:dyDescent="0.2">
      <c r="C160" s="25"/>
      <c r="D160" s="25"/>
    </row>
    <row r="161" spans="3:4" ht="16.5" customHeight="1" x14ac:dyDescent="0.2">
      <c r="C161" s="25"/>
      <c r="D161" s="25"/>
    </row>
    <row r="162" spans="3:4" ht="16.5" customHeight="1" x14ac:dyDescent="0.2">
      <c r="C162" s="25"/>
      <c r="D162" s="25"/>
    </row>
    <row r="163" spans="3:4" ht="16.5" customHeight="1" x14ac:dyDescent="0.2">
      <c r="C163" s="25"/>
      <c r="D163" s="25"/>
    </row>
    <row r="164" spans="3:4" ht="16.5" customHeight="1" x14ac:dyDescent="0.2">
      <c r="C164" s="25"/>
      <c r="D164" s="25"/>
    </row>
    <row r="165" spans="3:4" ht="16.5" customHeight="1" x14ac:dyDescent="0.2">
      <c r="C165" s="25"/>
      <c r="D165" s="25"/>
    </row>
    <row r="166" spans="3:4" ht="16.5" customHeight="1" x14ac:dyDescent="0.2">
      <c r="C166" s="25"/>
      <c r="D166" s="25"/>
    </row>
    <row r="167" spans="3:4" ht="16.5" customHeight="1" x14ac:dyDescent="0.2">
      <c r="C167" s="25"/>
      <c r="D167" s="25"/>
    </row>
    <row r="168" spans="3:4" ht="16.5" customHeight="1" x14ac:dyDescent="0.2">
      <c r="C168" s="25"/>
      <c r="D168" s="25"/>
    </row>
    <row r="169" spans="3:4" ht="16.5" customHeight="1" x14ac:dyDescent="0.2">
      <c r="C169" s="25"/>
      <c r="D169" s="25"/>
    </row>
    <row r="170" spans="3:4" ht="16.5" customHeight="1" x14ac:dyDescent="0.2">
      <c r="C170" s="25"/>
      <c r="D170" s="25"/>
    </row>
    <row r="171" spans="3:4" ht="16.5" customHeight="1" x14ac:dyDescent="0.2">
      <c r="C171" s="25"/>
      <c r="D171" s="25"/>
    </row>
    <row r="172" spans="3:4" ht="16.5" customHeight="1" x14ac:dyDescent="0.2">
      <c r="C172" s="25"/>
      <c r="D172" s="25"/>
    </row>
    <row r="173" spans="3:4" ht="16.5" customHeight="1" x14ac:dyDescent="0.2">
      <c r="C173" s="25"/>
      <c r="D173" s="25"/>
    </row>
    <row r="174" spans="3:4" ht="16.5" customHeight="1" x14ac:dyDescent="0.2">
      <c r="C174" s="25"/>
      <c r="D174" s="25"/>
    </row>
    <row r="175" spans="3:4" ht="16.5" customHeight="1" x14ac:dyDescent="0.2">
      <c r="C175" s="25"/>
      <c r="D175" s="25"/>
    </row>
    <row r="176" spans="3:4" ht="16.5" customHeight="1" x14ac:dyDescent="0.2">
      <c r="C176" s="25"/>
      <c r="D176" s="25"/>
    </row>
    <row r="177" spans="3:4" ht="16.5" customHeight="1" x14ac:dyDescent="0.2">
      <c r="C177" s="25"/>
      <c r="D177" s="25"/>
    </row>
    <row r="178" spans="3:4" ht="16.5" customHeight="1" x14ac:dyDescent="0.2">
      <c r="C178" s="25"/>
      <c r="D178" s="25"/>
    </row>
    <row r="179" spans="3:4" ht="16.5" customHeight="1" x14ac:dyDescent="0.2">
      <c r="C179" s="25"/>
      <c r="D179" s="25"/>
    </row>
    <row r="180" spans="3:4" ht="16.5" customHeight="1" x14ac:dyDescent="0.2">
      <c r="C180" s="25"/>
      <c r="D180" s="25"/>
    </row>
    <row r="181" spans="3:4" ht="16.5" customHeight="1" x14ac:dyDescent="0.2">
      <c r="C181" s="25"/>
      <c r="D181" s="25"/>
    </row>
    <row r="182" spans="3:4" ht="16.5" customHeight="1" x14ac:dyDescent="0.2">
      <c r="C182" s="25"/>
      <c r="D182" s="25"/>
    </row>
    <row r="183" spans="3:4" ht="16.5" customHeight="1" x14ac:dyDescent="0.2">
      <c r="C183" s="25"/>
      <c r="D183" s="25"/>
    </row>
    <row r="184" spans="3:4" ht="16.5" customHeight="1" x14ac:dyDescent="0.2">
      <c r="C184" s="25"/>
      <c r="D184" s="25"/>
    </row>
    <row r="185" spans="3:4" ht="16.5" customHeight="1" x14ac:dyDescent="0.2">
      <c r="C185" s="25"/>
      <c r="D185" s="25"/>
    </row>
    <row r="186" spans="3:4" ht="16.5" customHeight="1" x14ac:dyDescent="0.2">
      <c r="C186" s="25"/>
      <c r="D186" s="25"/>
    </row>
    <row r="187" spans="3:4" ht="16.5" customHeight="1" x14ac:dyDescent="0.2">
      <c r="C187" s="25"/>
      <c r="D187" s="25"/>
    </row>
    <row r="188" spans="3:4" ht="16.5" customHeight="1" x14ac:dyDescent="0.2">
      <c r="C188" s="25"/>
      <c r="D188" s="25"/>
    </row>
    <row r="189" spans="3:4" ht="16.5" customHeight="1" x14ac:dyDescent="0.2">
      <c r="C189" s="25"/>
      <c r="D189" s="25"/>
    </row>
    <row r="190" spans="3:4" ht="16.5" customHeight="1" x14ac:dyDescent="0.2">
      <c r="C190" s="25"/>
      <c r="D190" s="25"/>
    </row>
    <row r="191" spans="3:4" ht="16.5" customHeight="1" x14ac:dyDescent="0.2">
      <c r="C191" s="25"/>
      <c r="D191" s="25"/>
    </row>
    <row r="192" spans="3:4" ht="16.5" customHeight="1" x14ac:dyDescent="0.2">
      <c r="C192" s="25"/>
      <c r="D192" s="25"/>
    </row>
    <row r="193" spans="3:4" ht="16.5" customHeight="1" x14ac:dyDescent="0.2">
      <c r="C193" s="25"/>
      <c r="D193" s="25"/>
    </row>
    <row r="194" spans="3:4" ht="16.5" customHeight="1" x14ac:dyDescent="0.2">
      <c r="C194" s="25"/>
      <c r="D194" s="25"/>
    </row>
    <row r="195" spans="3:4" ht="16.5" customHeight="1" x14ac:dyDescent="0.2">
      <c r="C195" s="25"/>
      <c r="D195" s="25"/>
    </row>
    <row r="196" spans="3:4" ht="16.5" customHeight="1" x14ac:dyDescent="0.2">
      <c r="C196" s="25"/>
      <c r="D196" s="25"/>
    </row>
    <row r="197" spans="3:4" ht="16.5" customHeight="1" x14ac:dyDescent="0.2">
      <c r="C197" s="25"/>
      <c r="D197" s="25"/>
    </row>
    <row r="198" spans="3:4" ht="16.5" customHeight="1" x14ac:dyDescent="0.2">
      <c r="C198" s="25"/>
      <c r="D198" s="25"/>
    </row>
    <row r="199" spans="3:4" ht="16.5" customHeight="1" x14ac:dyDescent="0.2">
      <c r="C199" s="25"/>
      <c r="D199" s="25"/>
    </row>
    <row r="200" spans="3:4" ht="16.5" customHeight="1" x14ac:dyDescent="0.2">
      <c r="C200" s="25"/>
      <c r="D200" s="25"/>
    </row>
    <row r="201" spans="3:4" ht="16.5" customHeight="1" x14ac:dyDescent="0.2">
      <c r="C201" s="25"/>
      <c r="D201" s="25"/>
    </row>
    <row r="202" spans="3:4" ht="16.5" customHeight="1" x14ac:dyDescent="0.2">
      <c r="C202" s="25"/>
      <c r="D202" s="25"/>
    </row>
    <row r="203" spans="3:4" ht="16.5" customHeight="1" x14ac:dyDescent="0.2">
      <c r="C203" s="25"/>
      <c r="D203" s="25"/>
    </row>
    <row r="204" spans="3:4" ht="16.5" customHeight="1" x14ac:dyDescent="0.2">
      <c r="C204" s="25"/>
      <c r="D204" s="25"/>
    </row>
    <row r="205" spans="3:4" ht="16.5" customHeight="1" x14ac:dyDescent="0.2">
      <c r="C205" s="25"/>
      <c r="D205" s="25"/>
    </row>
    <row r="206" spans="3:4" ht="16.5" customHeight="1" x14ac:dyDescent="0.2">
      <c r="C206" s="25"/>
      <c r="D206" s="25"/>
    </row>
    <row r="207" spans="3:4" ht="16.5" customHeight="1" x14ac:dyDescent="0.2">
      <c r="C207" s="25"/>
      <c r="D207" s="25"/>
    </row>
    <row r="208" spans="3:4" ht="16.5" customHeight="1" x14ac:dyDescent="0.2">
      <c r="C208" s="25"/>
      <c r="D208" s="25"/>
    </row>
    <row r="209" spans="3:4" ht="16.5" customHeight="1" x14ac:dyDescent="0.2">
      <c r="C209" s="25"/>
      <c r="D209" s="25"/>
    </row>
    <row r="210" spans="3:4" ht="16.5" customHeight="1" x14ac:dyDescent="0.2">
      <c r="C210" s="25"/>
      <c r="D210" s="25"/>
    </row>
    <row r="211" spans="3:4" ht="16.5" customHeight="1" x14ac:dyDescent="0.2">
      <c r="C211" s="25"/>
      <c r="D211" s="25"/>
    </row>
    <row r="212" spans="3:4" ht="16.5" customHeight="1" x14ac:dyDescent="0.2">
      <c r="C212" s="25"/>
      <c r="D212" s="25"/>
    </row>
    <row r="213" spans="3:4" ht="16.5" customHeight="1" x14ac:dyDescent="0.2">
      <c r="C213" s="25"/>
      <c r="D213" s="25"/>
    </row>
    <row r="214" spans="3:4" ht="16.5" customHeight="1" x14ac:dyDescent="0.2">
      <c r="C214" s="25"/>
      <c r="D214" s="25"/>
    </row>
    <row r="215" spans="3:4" ht="16.5" customHeight="1" x14ac:dyDescent="0.2">
      <c r="C215" s="25"/>
      <c r="D215" s="25"/>
    </row>
    <row r="216" spans="3:4" ht="16.5" customHeight="1" x14ac:dyDescent="0.2">
      <c r="C216" s="25"/>
      <c r="D216" s="25"/>
    </row>
    <row r="217" spans="3:4" ht="16.5" customHeight="1" x14ac:dyDescent="0.2">
      <c r="C217" s="25"/>
      <c r="D217" s="25"/>
    </row>
    <row r="218" spans="3:4" ht="16.5" customHeight="1" x14ac:dyDescent="0.2">
      <c r="C218" s="25"/>
      <c r="D218" s="25"/>
    </row>
    <row r="219" spans="3:4" ht="16.5" customHeight="1" x14ac:dyDescent="0.2">
      <c r="C219" s="25"/>
      <c r="D219" s="25"/>
    </row>
    <row r="220" spans="3:4" ht="16.5" customHeight="1" x14ac:dyDescent="0.2">
      <c r="C220" s="25"/>
      <c r="D220" s="25"/>
    </row>
    <row r="221" spans="3:4" ht="16.5" customHeight="1" x14ac:dyDescent="0.2">
      <c r="C221" s="25"/>
      <c r="D221" s="25"/>
    </row>
    <row r="222" spans="3:4" ht="16.5" customHeight="1" x14ac:dyDescent="0.2">
      <c r="C222" s="25"/>
      <c r="D222" s="25"/>
    </row>
    <row r="223" spans="3:4" ht="16.5" customHeight="1" x14ac:dyDescent="0.2">
      <c r="C223" s="25"/>
      <c r="D223" s="25"/>
    </row>
    <row r="224" spans="3:4" ht="16.5" customHeight="1" x14ac:dyDescent="0.2">
      <c r="C224" s="25"/>
      <c r="D224" s="25"/>
    </row>
    <row r="225" spans="3:4" ht="16.5" customHeight="1" x14ac:dyDescent="0.2">
      <c r="C225" s="25"/>
      <c r="D225" s="25"/>
    </row>
    <row r="226" spans="3:4" ht="16.5" customHeight="1" x14ac:dyDescent="0.2">
      <c r="C226" s="25"/>
      <c r="D226" s="25"/>
    </row>
    <row r="227" spans="3:4" ht="16.5" customHeight="1" x14ac:dyDescent="0.2">
      <c r="C227" s="25"/>
      <c r="D227" s="25"/>
    </row>
    <row r="228" spans="3:4" ht="16.5" customHeight="1" x14ac:dyDescent="0.2">
      <c r="C228" s="25"/>
      <c r="D228" s="25"/>
    </row>
    <row r="229" spans="3:4" ht="16.5" customHeight="1" x14ac:dyDescent="0.2">
      <c r="C229" s="25"/>
      <c r="D229" s="25"/>
    </row>
    <row r="230" spans="3:4" ht="16.5" customHeight="1" x14ac:dyDescent="0.2">
      <c r="C230" s="25"/>
      <c r="D230" s="25"/>
    </row>
    <row r="231" spans="3:4" ht="16.5" customHeight="1" x14ac:dyDescent="0.2">
      <c r="C231" s="25"/>
      <c r="D231" s="25"/>
    </row>
    <row r="232" spans="3:4" ht="16.5" customHeight="1" x14ac:dyDescent="0.2">
      <c r="C232" s="25"/>
      <c r="D232" s="25"/>
    </row>
    <row r="233" spans="3:4" ht="16.5" customHeight="1" x14ac:dyDescent="0.2">
      <c r="C233" s="25"/>
      <c r="D233" s="25"/>
    </row>
    <row r="234" spans="3:4" ht="16.5" customHeight="1" x14ac:dyDescent="0.2">
      <c r="C234" s="25"/>
      <c r="D234" s="25"/>
    </row>
    <row r="235" spans="3:4" ht="16.5" customHeight="1" x14ac:dyDescent="0.2">
      <c r="C235" s="25"/>
      <c r="D235" s="25"/>
    </row>
    <row r="236" spans="3:4" ht="16.5" customHeight="1" x14ac:dyDescent="0.2">
      <c r="C236" s="25"/>
      <c r="D236" s="25"/>
    </row>
    <row r="237" spans="3:4" ht="16.5" customHeight="1" x14ac:dyDescent="0.2">
      <c r="C237" s="25"/>
      <c r="D237" s="25"/>
    </row>
    <row r="238" spans="3:4" ht="16.5" customHeight="1" x14ac:dyDescent="0.2">
      <c r="C238" s="25"/>
      <c r="D238" s="25"/>
    </row>
    <row r="239" spans="3:4" ht="16.5" customHeight="1" x14ac:dyDescent="0.2">
      <c r="C239" s="25"/>
      <c r="D239" s="25"/>
    </row>
    <row r="240" spans="3:4" ht="16.5" customHeight="1" x14ac:dyDescent="0.2">
      <c r="C240" s="25"/>
      <c r="D240" s="25"/>
    </row>
    <row r="241" spans="3:4" ht="16.5" customHeight="1" x14ac:dyDescent="0.2">
      <c r="C241" s="25"/>
      <c r="D241" s="25"/>
    </row>
    <row r="242" spans="3:4" ht="16.5" customHeight="1" x14ac:dyDescent="0.2">
      <c r="C242" s="25"/>
      <c r="D242" s="25"/>
    </row>
    <row r="243" spans="3:4" ht="16.5" customHeight="1" x14ac:dyDescent="0.2">
      <c r="C243" s="25"/>
      <c r="D243" s="25"/>
    </row>
    <row r="244" spans="3:4" ht="16.5" customHeight="1" x14ac:dyDescent="0.2">
      <c r="C244" s="25"/>
      <c r="D244" s="25"/>
    </row>
    <row r="245" spans="3:4" ht="16.5" customHeight="1" x14ac:dyDescent="0.2">
      <c r="C245" s="25"/>
      <c r="D245" s="25"/>
    </row>
    <row r="246" spans="3:4" ht="16.5" customHeight="1" x14ac:dyDescent="0.2">
      <c r="C246" s="25"/>
      <c r="D246" s="25"/>
    </row>
    <row r="247" spans="3:4" ht="16.5" customHeight="1" x14ac:dyDescent="0.2">
      <c r="C247" s="25"/>
      <c r="D247" s="25"/>
    </row>
    <row r="248" spans="3:4" ht="16.5" customHeight="1" x14ac:dyDescent="0.2">
      <c r="C248" s="25"/>
      <c r="D248" s="25"/>
    </row>
    <row r="249" spans="3:4" ht="16.5" customHeight="1" x14ac:dyDescent="0.2">
      <c r="C249" s="25"/>
      <c r="D249" s="25"/>
    </row>
    <row r="250" spans="3:4" ht="16.5" customHeight="1" x14ac:dyDescent="0.2">
      <c r="C250" s="25"/>
      <c r="D250" s="25"/>
    </row>
    <row r="251" spans="3:4" ht="16.5" customHeight="1" x14ac:dyDescent="0.2">
      <c r="C251" s="25"/>
      <c r="D251" s="25"/>
    </row>
    <row r="252" spans="3:4" ht="16.5" customHeight="1" x14ac:dyDescent="0.2">
      <c r="C252" s="25"/>
      <c r="D252" s="25"/>
    </row>
    <row r="253" spans="3:4" ht="16.5" customHeight="1" x14ac:dyDescent="0.2">
      <c r="C253" s="25"/>
      <c r="D253" s="25"/>
    </row>
    <row r="254" spans="3:4" ht="16.5" customHeight="1" x14ac:dyDescent="0.2">
      <c r="C254" s="25"/>
      <c r="D254" s="25"/>
    </row>
    <row r="255" spans="3:4" ht="16.5" customHeight="1" x14ac:dyDescent="0.2">
      <c r="C255" s="25"/>
      <c r="D255" s="25"/>
    </row>
    <row r="256" spans="3:4" ht="16.5" customHeight="1" x14ac:dyDescent="0.2">
      <c r="C256" s="25"/>
      <c r="D256" s="25"/>
    </row>
    <row r="257" spans="3:4" ht="16.5" customHeight="1" x14ac:dyDescent="0.2">
      <c r="C257" s="25"/>
      <c r="D257" s="25"/>
    </row>
    <row r="258" spans="3:4" ht="16.5" customHeight="1" x14ac:dyDescent="0.2">
      <c r="C258" s="25"/>
      <c r="D258" s="25"/>
    </row>
    <row r="259" spans="3:4" ht="16.5" customHeight="1" x14ac:dyDescent="0.2">
      <c r="C259" s="25"/>
      <c r="D259" s="25"/>
    </row>
    <row r="260" spans="3:4" ht="16.5" customHeight="1" x14ac:dyDescent="0.2">
      <c r="C260" s="25"/>
      <c r="D260" s="25"/>
    </row>
    <row r="261" spans="3:4" ht="16.5" customHeight="1" x14ac:dyDescent="0.2">
      <c r="C261" s="25"/>
      <c r="D261" s="25"/>
    </row>
    <row r="262" spans="3:4" ht="16.5" customHeight="1" x14ac:dyDescent="0.2">
      <c r="C262" s="25"/>
      <c r="D262" s="25"/>
    </row>
    <row r="263" spans="3:4" ht="16.5" customHeight="1" x14ac:dyDescent="0.2">
      <c r="C263" s="25"/>
      <c r="D263" s="25"/>
    </row>
    <row r="264" spans="3:4" ht="16.5" customHeight="1" x14ac:dyDescent="0.2">
      <c r="C264" s="25"/>
      <c r="D264" s="25"/>
    </row>
    <row r="265" spans="3:4" ht="16.5" customHeight="1" x14ac:dyDescent="0.2">
      <c r="C265" s="25"/>
      <c r="D265" s="25"/>
    </row>
    <row r="266" spans="3:4" ht="16.5" customHeight="1" x14ac:dyDescent="0.2">
      <c r="C266" s="25"/>
      <c r="D266" s="25"/>
    </row>
    <row r="267" spans="3:4" ht="16.5" customHeight="1" x14ac:dyDescent="0.2">
      <c r="C267" s="25"/>
      <c r="D267" s="25"/>
    </row>
    <row r="268" spans="3:4" ht="16.5" customHeight="1" x14ac:dyDescent="0.2">
      <c r="C268" s="25"/>
      <c r="D268" s="25"/>
    </row>
    <row r="269" spans="3:4" ht="16.5" customHeight="1" x14ac:dyDescent="0.2">
      <c r="C269" s="25"/>
      <c r="D269" s="25"/>
    </row>
    <row r="270" spans="3:4" ht="16.5" customHeight="1" x14ac:dyDescent="0.2">
      <c r="C270" s="25"/>
      <c r="D270" s="25"/>
    </row>
    <row r="271" spans="3:4" ht="16.5" customHeight="1" x14ac:dyDescent="0.2">
      <c r="C271" s="25"/>
      <c r="D271" s="25"/>
    </row>
    <row r="272" spans="3:4" ht="16.5" customHeight="1" x14ac:dyDescent="0.2">
      <c r="C272" s="25"/>
      <c r="D272" s="25"/>
    </row>
    <row r="273" spans="3:4" ht="16.5" customHeight="1" x14ac:dyDescent="0.2">
      <c r="C273" s="25"/>
      <c r="D273" s="25"/>
    </row>
    <row r="274" spans="3:4" ht="16.5" customHeight="1" x14ac:dyDescent="0.2">
      <c r="C274" s="25"/>
      <c r="D274" s="25"/>
    </row>
    <row r="275" spans="3:4" ht="16.5" customHeight="1" x14ac:dyDescent="0.2">
      <c r="C275" s="25"/>
      <c r="D275" s="25"/>
    </row>
    <row r="276" spans="3:4" ht="16.5" customHeight="1" x14ac:dyDescent="0.2">
      <c r="C276" s="25"/>
      <c r="D276" s="25"/>
    </row>
    <row r="277" spans="3:4" ht="16.5" customHeight="1" x14ac:dyDescent="0.2">
      <c r="C277" s="25"/>
      <c r="D277" s="25"/>
    </row>
    <row r="278" spans="3:4" ht="16.5" customHeight="1" x14ac:dyDescent="0.2">
      <c r="C278" s="25"/>
      <c r="D278" s="25"/>
    </row>
    <row r="279" spans="3:4" ht="16.5" customHeight="1" x14ac:dyDescent="0.2">
      <c r="C279" s="25"/>
      <c r="D279" s="25"/>
    </row>
    <row r="280" spans="3:4" ht="16.5" customHeight="1" x14ac:dyDescent="0.2">
      <c r="C280" s="25"/>
      <c r="D280" s="25"/>
    </row>
    <row r="281" spans="3:4" ht="16.5" customHeight="1" x14ac:dyDescent="0.2">
      <c r="C281" s="25"/>
      <c r="D281" s="25"/>
    </row>
    <row r="282" spans="3:4" ht="16.5" customHeight="1" x14ac:dyDescent="0.2">
      <c r="C282" s="25"/>
      <c r="D282" s="25"/>
    </row>
    <row r="283" spans="3:4" ht="16.5" customHeight="1" x14ac:dyDescent="0.2">
      <c r="C283" s="25"/>
      <c r="D283" s="25"/>
    </row>
    <row r="284" spans="3:4" ht="16.5" customHeight="1" x14ac:dyDescent="0.2">
      <c r="C284" s="25"/>
      <c r="D284" s="25"/>
    </row>
    <row r="285" spans="3:4" ht="16.5" customHeight="1" x14ac:dyDescent="0.2">
      <c r="C285" s="25"/>
      <c r="D285" s="25"/>
    </row>
    <row r="286" spans="3:4" ht="16.5" customHeight="1" x14ac:dyDescent="0.2">
      <c r="C286" s="25"/>
      <c r="D286" s="25"/>
    </row>
    <row r="287" spans="3:4" ht="16.5" customHeight="1" x14ac:dyDescent="0.2">
      <c r="C287" s="25"/>
      <c r="D287" s="25"/>
    </row>
    <row r="288" spans="3:4" ht="16.5" customHeight="1" x14ac:dyDescent="0.2">
      <c r="C288" s="25"/>
      <c r="D288" s="25"/>
    </row>
    <row r="289" spans="3:11" ht="16.5" customHeight="1" x14ac:dyDescent="0.2">
      <c r="C289" s="25"/>
      <c r="D289" s="25"/>
    </row>
    <row r="290" spans="3:11" ht="16.5" customHeight="1" x14ac:dyDescent="0.2">
      <c r="C290" s="25"/>
      <c r="D290" s="25"/>
    </row>
    <row r="291" spans="3:11" ht="16.5" customHeight="1" x14ac:dyDescent="0.2">
      <c r="C291" s="25"/>
      <c r="D291" s="25"/>
    </row>
    <row r="292" spans="3:11" ht="16.5" customHeight="1" x14ac:dyDescent="0.2">
      <c r="C292" s="25"/>
      <c r="D292" s="25"/>
    </row>
    <row r="293" spans="3:11" ht="16.5" customHeight="1" x14ac:dyDescent="0.2">
      <c r="C293" s="25"/>
      <c r="D293" s="25"/>
    </row>
    <row r="294" spans="3:11" ht="16.5" customHeight="1" x14ac:dyDescent="0.2">
      <c r="C294" s="25"/>
      <c r="D294" s="25"/>
    </row>
    <row r="295" spans="3:11" ht="16.5" customHeight="1" x14ac:dyDescent="0.2">
      <c r="C295" s="25"/>
      <c r="D295" s="25"/>
    </row>
    <row r="296" spans="3:11" ht="16.5" customHeight="1" x14ac:dyDescent="0.2">
      <c r="C296" s="25"/>
      <c r="D296" s="25"/>
    </row>
    <row r="297" spans="3:11" ht="16.5" customHeight="1" x14ac:dyDescent="0.2">
      <c r="C297" s="25"/>
      <c r="D297" s="25"/>
    </row>
    <row r="298" spans="3:11" ht="16.5" customHeight="1" x14ac:dyDescent="0.2">
      <c r="C298" s="25"/>
      <c r="D298" s="25"/>
    </row>
    <row r="299" spans="3:11" ht="16.5" customHeight="1" x14ac:dyDescent="0.2">
      <c r="C299" s="25"/>
      <c r="D299" s="25"/>
    </row>
    <row r="300" spans="3:11" ht="16.5" customHeight="1" x14ac:dyDescent="0.2">
      <c r="C300" s="25"/>
      <c r="D300" s="25"/>
    </row>
    <row r="301" spans="3:11" ht="16.5" customHeight="1" x14ac:dyDescent="0.2">
      <c r="C301" s="25"/>
      <c r="D301" s="25"/>
    </row>
    <row r="302" spans="3:11" ht="16.5" customHeight="1" x14ac:dyDescent="0.2">
      <c r="C302" s="25"/>
      <c r="D302" s="25"/>
    </row>
    <row r="303" spans="3:11" ht="16.5" customHeight="1" x14ac:dyDescent="0.2">
      <c r="C303" s="25"/>
      <c r="D303" s="25"/>
      <c r="K303" s="31"/>
    </row>
    <row r="304" spans="3:11" ht="16.5" customHeight="1" x14ac:dyDescent="0.2">
      <c r="C304" s="25"/>
      <c r="D304" s="25"/>
      <c r="K304" s="33"/>
    </row>
    <row r="305" spans="3:11" ht="16.5" customHeight="1" x14ac:dyDescent="0.2">
      <c r="C305" s="25"/>
      <c r="D305" s="25"/>
      <c r="K305" s="33"/>
    </row>
    <row r="306" spans="3:11" ht="16.5" customHeight="1" x14ac:dyDescent="0.2">
      <c r="C306" s="25"/>
      <c r="D306" s="25"/>
      <c r="K306" s="33"/>
    </row>
    <row r="307" spans="3:11" ht="16.5" customHeight="1" x14ac:dyDescent="0.2">
      <c r="C307" s="25"/>
      <c r="D307" s="25"/>
      <c r="K307" s="33"/>
    </row>
    <row r="308" spans="3:11" ht="16.5" customHeight="1" x14ac:dyDescent="0.2">
      <c r="C308" s="25"/>
      <c r="D308" s="25"/>
    </row>
    <row r="309" spans="3:11" ht="16.5" customHeight="1" x14ac:dyDescent="0.2">
      <c r="C309" s="25"/>
      <c r="D309" s="25"/>
    </row>
    <row r="310" spans="3:11" ht="16.5" customHeight="1" x14ac:dyDescent="0.2">
      <c r="C310" s="25"/>
      <c r="D310" s="25"/>
    </row>
    <row r="311" spans="3:11" ht="16.5" customHeight="1" x14ac:dyDescent="0.2">
      <c r="C311" s="25"/>
      <c r="D311" s="25"/>
    </row>
    <row r="312" spans="3:11" ht="16.5" customHeight="1" x14ac:dyDescent="0.2">
      <c r="C312" s="25"/>
      <c r="D312" s="25"/>
    </row>
    <row r="313" spans="3:11" ht="16.5" customHeight="1" x14ac:dyDescent="0.2">
      <c r="C313" s="25"/>
      <c r="D313" s="25"/>
    </row>
    <row r="314" spans="3:11" ht="16.5" customHeight="1" x14ac:dyDescent="0.2">
      <c r="C314" s="25"/>
      <c r="D314" s="25"/>
    </row>
    <row r="315" spans="3:11" ht="16.5" customHeight="1" x14ac:dyDescent="0.2">
      <c r="C315" s="25"/>
      <c r="D315" s="25"/>
    </row>
    <row r="316" spans="3:11" ht="16.5" customHeight="1" x14ac:dyDescent="0.2">
      <c r="C316" s="25"/>
      <c r="D316" s="25"/>
    </row>
    <row r="317" spans="3:11" ht="16.5" customHeight="1" x14ac:dyDescent="0.2">
      <c r="C317" s="25"/>
      <c r="D317" s="25"/>
    </row>
    <row r="318" spans="3:11" ht="16.5" customHeight="1" x14ac:dyDescent="0.2">
      <c r="C318" s="25"/>
      <c r="D318" s="25"/>
    </row>
    <row r="319" spans="3:11" ht="16.5" customHeight="1" x14ac:dyDescent="0.2">
      <c r="C319" s="25"/>
      <c r="D319" s="25"/>
    </row>
    <row r="320" spans="3:11" ht="16.5" customHeight="1" x14ac:dyDescent="0.2">
      <c r="C320" s="25"/>
      <c r="D320" s="25"/>
    </row>
    <row r="321" spans="1:6" ht="16.5" customHeight="1" x14ac:dyDescent="0.2">
      <c r="C321" s="25"/>
      <c r="D321" s="25"/>
    </row>
    <row r="322" spans="1:6" ht="16.5" customHeight="1" x14ac:dyDescent="0.2">
      <c r="C322" s="25"/>
      <c r="D322" s="25"/>
      <c r="E322" s="25"/>
      <c r="F322" s="25"/>
    </row>
    <row r="323" spans="1:6" ht="16.5" customHeight="1" x14ac:dyDescent="0.2">
      <c r="C323" s="25"/>
      <c r="D323" s="25"/>
      <c r="E323" s="25"/>
      <c r="F323" s="25"/>
    </row>
    <row r="324" spans="1:6" ht="16.5" customHeight="1" x14ac:dyDescent="0.2">
      <c r="C324" s="25"/>
      <c r="D324" s="25"/>
      <c r="E324" s="25"/>
      <c r="F324" s="25"/>
    </row>
    <row r="325" spans="1:6" ht="16.5" customHeight="1" x14ac:dyDescent="0.2">
      <c r="C325" s="25"/>
      <c r="D325" s="25"/>
      <c r="E325" s="25"/>
      <c r="F325" s="25"/>
    </row>
    <row r="326" spans="1:6" ht="16.5" customHeight="1" x14ac:dyDescent="0.2">
      <c r="C326" s="25"/>
      <c r="D326" s="25"/>
      <c r="E326" s="25"/>
      <c r="F326" s="25"/>
    </row>
    <row r="327" spans="1:6" ht="16.5" customHeight="1" x14ac:dyDescent="0.2">
      <c r="C327" s="25"/>
      <c r="D327" s="25"/>
      <c r="E327" s="25"/>
      <c r="F327" s="25"/>
    </row>
    <row r="328" spans="1:6" ht="16.5" customHeight="1" x14ac:dyDescent="0.2">
      <c r="C328" s="25"/>
      <c r="D328" s="25"/>
      <c r="E328" s="25"/>
      <c r="F328" s="25"/>
    </row>
    <row r="329" spans="1:6" ht="15" customHeight="1" x14ac:dyDescent="0.2">
      <c r="C329" s="24"/>
      <c r="D329" s="31"/>
      <c r="E329" s="31"/>
      <c r="F329" s="31"/>
    </row>
    <row r="330" spans="1:6" ht="20" customHeight="1" x14ac:dyDescent="0.2">
      <c r="C330" s="27"/>
    </row>
    <row r="331" spans="1:6" ht="20" customHeight="1" x14ac:dyDescent="0.2">
      <c r="A331" s="35"/>
      <c r="C331" s="27"/>
    </row>
    <row r="332" spans="1:6" ht="20" customHeight="1" x14ac:dyDescent="0.2">
      <c r="A332" s="35"/>
      <c r="C332" s="27"/>
    </row>
    <row r="333" spans="1:6" ht="20" customHeight="1" x14ac:dyDescent="0.2">
      <c r="A333" s="35"/>
      <c r="C333" s="27"/>
    </row>
  </sheetData>
  <mergeCells count="135">
    <mergeCell ref="B23:B24"/>
    <mergeCell ref="C57:D57"/>
    <mergeCell ref="C58:D58"/>
    <mergeCell ref="C49:D50"/>
    <mergeCell ref="B50:B51"/>
    <mergeCell ref="B35:B36"/>
    <mergeCell ref="C35:D35"/>
    <mergeCell ref="E33:E34"/>
    <mergeCell ref="D19:E19"/>
    <mergeCell ref="C25:D25"/>
    <mergeCell ref="C26:D26"/>
    <mergeCell ref="B30:B31"/>
    <mergeCell ref="C23:D24"/>
    <mergeCell ref="C27:D27"/>
    <mergeCell ref="B21:E21"/>
    <mergeCell ref="B33:B34"/>
    <mergeCell ref="E23:E24"/>
    <mergeCell ref="B25:B26"/>
    <mergeCell ref="C38:D38"/>
    <mergeCell ref="C39:D40"/>
    <mergeCell ref="B40:B41"/>
    <mergeCell ref="C41:D41"/>
    <mergeCell ref="B43:B44"/>
    <mergeCell ref="C43:D44"/>
    <mergeCell ref="C28:D28"/>
    <mergeCell ref="C29:D30"/>
    <mergeCell ref="C31:D31"/>
    <mergeCell ref="C33:D34"/>
    <mergeCell ref="C36:D36"/>
    <mergeCell ref="C37:D37"/>
    <mergeCell ref="B55:B56"/>
    <mergeCell ref="C55:D55"/>
    <mergeCell ref="C56:D56"/>
    <mergeCell ref="C67:D67"/>
    <mergeCell ref="C68:D68"/>
    <mergeCell ref="C69:D70"/>
    <mergeCell ref="B70:B71"/>
    <mergeCell ref="C71:D71"/>
    <mergeCell ref="C59:D60"/>
    <mergeCell ref="B60:B61"/>
    <mergeCell ref="C61:D61"/>
    <mergeCell ref="B63:B64"/>
    <mergeCell ref="C63:D64"/>
    <mergeCell ref="B65:B66"/>
    <mergeCell ref="C65:D65"/>
    <mergeCell ref="C66:D66"/>
    <mergeCell ref="K27:L30"/>
    <mergeCell ref="K31:L35"/>
    <mergeCell ref="M27:N30"/>
    <mergeCell ref="M31:N35"/>
    <mergeCell ref="K59:L63"/>
    <mergeCell ref="M59:N63"/>
    <mergeCell ref="K51:L52"/>
    <mergeCell ref="K41:L44"/>
    <mergeCell ref="M41:N44"/>
    <mergeCell ref="E63:E64"/>
    <mergeCell ref="C51:D51"/>
    <mergeCell ref="B53:B54"/>
    <mergeCell ref="C53:D54"/>
    <mergeCell ref="E53:E54"/>
    <mergeCell ref="G37:H38"/>
    <mergeCell ref="G41:H44"/>
    <mergeCell ref="G51:H52"/>
    <mergeCell ref="G39:H40"/>
    <mergeCell ref="E43:E44"/>
    <mergeCell ref="B45:B46"/>
    <mergeCell ref="C45:D45"/>
    <mergeCell ref="C46:D46"/>
    <mergeCell ref="C47:D47"/>
    <mergeCell ref="C48:D48"/>
    <mergeCell ref="G55:H58"/>
    <mergeCell ref="I55:J58"/>
    <mergeCell ref="K55:L58"/>
    <mergeCell ref="M55:N58"/>
    <mergeCell ref="G59:H63"/>
    <mergeCell ref="I59:J63"/>
    <mergeCell ref="M51:N52"/>
    <mergeCell ref="B11:N11"/>
    <mergeCell ref="G13:N13"/>
    <mergeCell ref="G25:H26"/>
    <mergeCell ref="I25:J26"/>
    <mergeCell ref="G27:H30"/>
    <mergeCell ref="G31:H35"/>
    <mergeCell ref="I27:J30"/>
    <mergeCell ref="I31:J35"/>
    <mergeCell ref="I37:J38"/>
    <mergeCell ref="K37:L38"/>
    <mergeCell ref="M53:N54"/>
    <mergeCell ref="I41:J44"/>
    <mergeCell ref="I51:J52"/>
    <mergeCell ref="K25:L26"/>
    <mergeCell ref="M25:N26"/>
    <mergeCell ref="G23:H24"/>
    <mergeCell ref="I23:J24"/>
    <mergeCell ref="G53:H54"/>
    <mergeCell ref="I69:J72"/>
    <mergeCell ref="K69:L72"/>
    <mergeCell ref="M69:N72"/>
    <mergeCell ref="G73:H77"/>
    <mergeCell ref="I73:J77"/>
    <mergeCell ref="K73:L77"/>
    <mergeCell ref="M73:N77"/>
    <mergeCell ref="K65:L66"/>
    <mergeCell ref="M65:N66"/>
    <mergeCell ref="G67:H68"/>
    <mergeCell ref="I67:J68"/>
    <mergeCell ref="K67:L68"/>
    <mergeCell ref="M67:N68"/>
    <mergeCell ref="G65:H66"/>
    <mergeCell ref="I65:J66"/>
    <mergeCell ref="G69:H72"/>
    <mergeCell ref="I53:J54"/>
    <mergeCell ref="K53:L54"/>
    <mergeCell ref="B13:E13"/>
    <mergeCell ref="C14:E14"/>
    <mergeCell ref="C15:E15"/>
    <mergeCell ref="D17:E17"/>
    <mergeCell ref="D18:E18"/>
    <mergeCell ref="G14:J15"/>
    <mergeCell ref="G16:J17"/>
    <mergeCell ref="G18:J19"/>
    <mergeCell ref="K14:N15"/>
    <mergeCell ref="K16:N17"/>
    <mergeCell ref="K18:N19"/>
    <mergeCell ref="G45:H49"/>
    <mergeCell ref="I45:J49"/>
    <mergeCell ref="K45:L49"/>
    <mergeCell ref="M45:N49"/>
    <mergeCell ref="G21:N21"/>
    <mergeCell ref="K23:L24"/>
    <mergeCell ref="M23:N24"/>
    <mergeCell ref="M37:N38"/>
    <mergeCell ref="I39:J40"/>
    <mergeCell ref="K39:L40"/>
    <mergeCell ref="M39:N40"/>
  </mergeCells>
  <conditionalFormatting sqref="G64:I64 K303">
    <cfRule type="colorScale" priority="270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271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9:F329 G64:I64 K303 C330:C331 B79:B80">
    <cfRule type="colorScale" priority="273">
      <colorScale>
        <cfvo type="min"/>
        <cfvo type="percentile" val="50"/>
        <cfvo type="max"/>
        <color rgb="FF8BD4DB"/>
        <color rgb="FFFFD38F"/>
        <color rgb="FFFFD0D4"/>
      </colorScale>
    </cfRule>
  </conditionalFormatting>
  <conditionalFormatting sqref="B11 B17 B13:B15 C14:C15">
    <cfRule type="cellIs" dxfId="229" priority="132" operator="equal">
      <formula>"[Enter candidate name]"</formula>
    </cfRule>
  </conditionalFormatting>
  <conditionalFormatting sqref="B18">
    <cfRule type="cellIs" dxfId="228" priority="131" operator="equal">
      <formula>"[Enter candidate current position]"</formula>
    </cfRule>
  </conditionalFormatting>
  <conditionalFormatting sqref="D17">
    <cfRule type="cellIs" dxfId="227" priority="128" operator="equal">
      <formula>"[Enter employee name]"</formula>
    </cfRule>
  </conditionalFormatting>
  <conditionalFormatting sqref="D19">
    <cfRule type="containsBlanks" dxfId="226" priority="127">
      <formula>LEN(TRIM(D19))=0</formula>
    </cfRule>
  </conditionalFormatting>
  <conditionalFormatting sqref="B21 B23">
    <cfRule type="cellIs" dxfId="225" priority="126" operator="equal">
      <formula>"[Enter employee name]"</formula>
    </cfRule>
  </conditionalFormatting>
  <conditionalFormatting sqref="B13">
    <cfRule type="cellIs" dxfId="224" priority="125" operator="equal">
      <formula>"[Enter employee name]"</formula>
    </cfRule>
  </conditionalFormatting>
  <conditionalFormatting sqref="B14:C15">
    <cfRule type="cellIs" dxfId="223" priority="124" operator="equal">
      <formula>"[Enter succession position]"</formula>
    </cfRule>
  </conditionalFormatting>
  <conditionalFormatting sqref="D329:F329 C330:C331 B79:B80">
    <cfRule type="colorScale" priority="296">
      <colorScale>
        <cfvo type="min"/>
        <cfvo type="percentile" val="50"/>
        <cfvo type="max"/>
        <color rgb="FF00A0AF"/>
        <color rgb="FFFFAB00"/>
        <color rgb="FFE32D34"/>
      </colorScale>
    </cfRule>
    <cfRule type="colorScale" priority="297">
      <colorScale>
        <cfvo type="min"/>
        <cfvo type="percentile" val="50"/>
        <cfvo type="max"/>
        <color rgb="FF8BD4DB"/>
        <color rgb="FFFFEBED"/>
        <color rgb="FFFFA1A1"/>
      </colorScale>
    </cfRule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C15">
    <cfRule type="cellIs" dxfId="222" priority="117" operator="equal">
      <formula>"[Enter incumbert]"</formula>
    </cfRule>
  </conditionalFormatting>
  <conditionalFormatting sqref="B25:B26">
    <cfRule type="cellIs" dxfId="221" priority="115" operator="equal">
      <formula>"[Enter role]"</formula>
    </cfRule>
    <cfRule type="cellIs" dxfId="220" priority="116" operator="equal">
      <formula>"[Enter previous role]"</formula>
    </cfRule>
  </conditionalFormatting>
  <conditionalFormatting sqref="B28">
    <cfRule type="containsBlanks" dxfId="219" priority="114">
      <formula>LEN(TRIM(B28))=0</formula>
    </cfRule>
  </conditionalFormatting>
  <conditionalFormatting sqref="B30">
    <cfRule type="cellIs" dxfId="218" priority="113" operator="equal">
      <formula>"[Enter company name]"</formula>
    </cfRule>
  </conditionalFormatting>
  <conditionalFormatting sqref="C31:D31">
    <cfRule type="containsBlanks" dxfId="217" priority="112">
      <formula>LEN(TRIM(C31))=0</formula>
    </cfRule>
  </conditionalFormatting>
  <conditionalFormatting sqref="C26:D26">
    <cfRule type="cellIs" dxfId="216" priority="111" operator="equal">
      <formula>"[Enter start date]"</formula>
    </cfRule>
  </conditionalFormatting>
  <conditionalFormatting sqref="C28:D28">
    <cfRule type="cellIs" dxfId="215" priority="110" operator="equal">
      <formula>"[Enter end date if applicable]"</formula>
    </cfRule>
  </conditionalFormatting>
  <conditionalFormatting sqref="E25:E31">
    <cfRule type="cellIs" dxfId="214" priority="109" operator="equal">
      <formula>"[Enter key skill]"</formula>
    </cfRule>
  </conditionalFormatting>
  <conditionalFormatting sqref="B33">
    <cfRule type="cellIs" dxfId="213" priority="108" operator="equal">
      <formula>"[Enter employee name]"</formula>
    </cfRule>
  </conditionalFormatting>
  <conditionalFormatting sqref="B35:B36">
    <cfRule type="cellIs" dxfId="212" priority="106" operator="equal">
      <formula>"[Enter role]"</formula>
    </cfRule>
    <cfRule type="cellIs" dxfId="211" priority="107" operator="equal">
      <formula>"[Enter previous role]"</formula>
    </cfRule>
  </conditionalFormatting>
  <conditionalFormatting sqref="B38">
    <cfRule type="containsBlanks" dxfId="210" priority="105">
      <formula>LEN(TRIM(B38))=0</formula>
    </cfRule>
  </conditionalFormatting>
  <conditionalFormatting sqref="B40">
    <cfRule type="cellIs" dxfId="209" priority="104" operator="equal">
      <formula>"[Enter company name]"</formula>
    </cfRule>
  </conditionalFormatting>
  <conditionalFormatting sqref="C41:D41">
    <cfRule type="containsBlanks" dxfId="208" priority="103">
      <formula>LEN(TRIM(C41))=0</formula>
    </cfRule>
  </conditionalFormatting>
  <conditionalFormatting sqref="C36:D36">
    <cfRule type="cellIs" dxfId="207" priority="102" operator="equal">
      <formula>"[Enter start date]"</formula>
    </cfRule>
  </conditionalFormatting>
  <conditionalFormatting sqref="C38:D38">
    <cfRule type="cellIs" dxfId="206" priority="101" operator="equal">
      <formula>"[Enter end date if applicable]"</formula>
    </cfRule>
  </conditionalFormatting>
  <conditionalFormatting sqref="E35:E41">
    <cfRule type="cellIs" dxfId="205" priority="100" operator="equal">
      <formula>"[Enter key skill]"</formula>
    </cfRule>
  </conditionalFormatting>
  <conditionalFormatting sqref="B43">
    <cfRule type="cellIs" dxfId="204" priority="99" operator="equal">
      <formula>"[Enter employee name]"</formula>
    </cfRule>
  </conditionalFormatting>
  <conditionalFormatting sqref="B45:B46">
    <cfRule type="cellIs" dxfId="203" priority="97" operator="equal">
      <formula>"[Enter role]"</formula>
    </cfRule>
    <cfRule type="cellIs" dxfId="202" priority="98" operator="equal">
      <formula>"[Enter previous role]"</formula>
    </cfRule>
  </conditionalFormatting>
  <conditionalFormatting sqref="B48">
    <cfRule type="containsBlanks" dxfId="201" priority="96">
      <formula>LEN(TRIM(B48))=0</formula>
    </cfRule>
  </conditionalFormatting>
  <conditionalFormatting sqref="B50">
    <cfRule type="cellIs" dxfId="200" priority="95" operator="equal">
      <formula>"[Enter company name]"</formula>
    </cfRule>
  </conditionalFormatting>
  <conditionalFormatting sqref="C51:D51">
    <cfRule type="containsBlanks" dxfId="199" priority="94">
      <formula>LEN(TRIM(C51))=0</formula>
    </cfRule>
  </conditionalFormatting>
  <conditionalFormatting sqref="C46:D46">
    <cfRule type="cellIs" dxfId="198" priority="93" operator="equal">
      <formula>"[Enter start date]"</formula>
    </cfRule>
  </conditionalFormatting>
  <conditionalFormatting sqref="C48:D48">
    <cfRule type="cellIs" dxfId="197" priority="92" operator="equal">
      <formula>"[Enter end date if applicable]"</formula>
    </cfRule>
  </conditionalFormatting>
  <conditionalFormatting sqref="E45:E51">
    <cfRule type="cellIs" dxfId="196" priority="91" operator="equal">
      <formula>"[Enter key skill]"</formula>
    </cfRule>
  </conditionalFormatting>
  <conditionalFormatting sqref="B53">
    <cfRule type="cellIs" dxfId="195" priority="90" operator="equal">
      <formula>"[Enter employee name]"</formula>
    </cfRule>
  </conditionalFormatting>
  <conditionalFormatting sqref="B55:B56">
    <cfRule type="cellIs" dxfId="194" priority="88" operator="equal">
      <formula>"[Enter role]"</formula>
    </cfRule>
    <cfRule type="cellIs" dxfId="193" priority="89" operator="equal">
      <formula>"[Enter previous role]"</formula>
    </cfRule>
  </conditionalFormatting>
  <conditionalFormatting sqref="B58">
    <cfRule type="containsBlanks" dxfId="192" priority="87">
      <formula>LEN(TRIM(B58))=0</formula>
    </cfRule>
  </conditionalFormatting>
  <conditionalFormatting sqref="B60">
    <cfRule type="cellIs" dxfId="191" priority="86" operator="equal">
      <formula>"[Enter company name]"</formula>
    </cfRule>
  </conditionalFormatting>
  <conditionalFormatting sqref="C61:D61">
    <cfRule type="containsBlanks" dxfId="190" priority="85">
      <formula>LEN(TRIM(C61))=0</formula>
    </cfRule>
  </conditionalFormatting>
  <conditionalFormatting sqref="C56:D56">
    <cfRule type="cellIs" dxfId="189" priority="84" operator="equal">
      <formula>"[Enter start date]"</formula>
    </cfRule>
  </conditionalFormatting>
  <conditionalFormatting sqref="C58:D58">
    <cfRule type="cellIs" dxfId="188" priority="83" operator="equal">
      <formula>"[Enter end date if applicable]"</formula>
    </cfRule>
  </conditionalFormatting>
  <conditionalFormatting sqref="E55:E62">
    <cfRule type="cellIs" dxfId="187" priority="82" operator="equal">
      <formula>"[Enter key skill]"</formula>
    </cfRule>
  </conditionalFormatting>
  <conditionalFormatting sqref="B63">
    <cfRule type="cellIs" dxfId="186" priority="81" operator="equal">
      <formula>"[Enter employee name]"</formula>
    </cfRule>
  </conditionalFormatting>
  <conditionalFormatting sqref="B65:B66">
    <cfRule type="cellIs" dxfId="185" priority="79" operator="equal">
      <formula>"[Enter role]"</formula>
    </cfRule>
    <cfRule type="cellIs" dxfId="184" priority="80" operator="equal">
      <formula>"[Enter previous role]"</formula>
    </cfRule>
  </conditionalFormatting>
  <conditionalFormatting sqref="B68">
    <cfRule type="containsBlanks" dxfId="183" priority="78">
      <formula>LEN(TRIM(B68))=0</formula>
    </cfRule>
  </conditionalFormatting>
  <conditionalFormatting sqref="B70">
    <cfRule type="cellIs" dxfId="182" priority="77" operator="equal">
      <formula>"[Enter company name]"</formula>
    </cfRule>
  </conditionalFormatting>
  <conditionalFormatting sqref="C71:D71">
    <cfRule type="containsBlanks" dxfId="181" priority="76">
      <formula>LEN(TRIM(C71))=0</formula>
    </cfRule>
  </conditionalFormatting>
  <conditionalFormatting sqref="C66:D66">
    <cfRule type="cellIs" dxfId="180" priority="75" operator="equal">
      <formula>"[Enter start date]"</formula>
    </cfRule>
  </conditionalFormatting>
  <conditionalFormatting sqref="C68:D68">
    <cfRule type="cellIs" dxfId="179" priority="74" operator="equal">
      <formula>"[Enter end date if applicable]"</formula>
    </cfRule>
  </conditionalFormatting>
  <conditionalFormatting sqref="E65:E71">
    <cfRule type="cellIs" dxfId="178" priority="73" operator="equal">
      <formula>"[Enter key skill]"</formula>
    </cfRule>
  </conditionalFormatting>
  <conditionalFormatting sqref="G21">
    <cfRule type="cellIs" dxfId="177" priority="72" operator="equal">
      <formula>"[Enter employee name]"</formula>
    </cfRule>
  </conditionalFormatting>
  <conditionalFormatting sqref="I23">
    <cfRule type="containsBlanks" dxfId="176" priority="71">
      <formula>LEN(TRIM(I23))=0</formula>
    </cfRule>
  </conditionalFormatting>
  <conditionalFormatting sqref="G13">
    <cfRule type="cellIs" dxfId="175" priority="70" operator="equal">
      <formula>"[Enter employee name]"</formula>
    </cfRule>
  </conditionalFormatting>
  <conditionalFormatting sqref="G14 G16 G18">
    <cfRule type="cellIs" dxfId="174" priority="69" operator="equal">
      <formula>"[Enter education and qualifications details]"</formula>
    </cfRule>
  </conditionalFormatting>
  <conditionalFormatting sqref="G27 I27 G31 I31">
    <cfRule type="cellIs" dxfId="173" priority="68" operator="equal">
      <formula>"[Write action]"</formula>
    </cfRule>
  </conditionalFormatting>
  <conditionalFormatting sqref="K27 M27 K31 M31">
    <cfRule type="cellIs" dxfId="172" priority="61" operator="equal">
      <formula>"[Write action]"</formula>
    </cfRule>
  </conditionalFormatting>
  <conditionalFormatting sqref="K27">
    <cfRule type="cellIs" dxfId="171" priority="60" operator="equal">
      <formula>"[Write outcome]"</formula>
    </cfRule>
  </conditionalFormatting>
  <conditionalFormatting sqref="M27">
    <cfRule type="cellIs" dxfId="170" priority="59" operator="equal">
      <formula>"[Write outcome]"</formula>
    </cfRule>
  </conditionalFormatting>
  <conditionalFormatting sqref="M27 M31">
    <cfRule type="cellIs" dxfId="169" priority="51" operator="equal">
      <formula>"[Write next steps]"</formula>
    </cfRule>
  </conditionalFormatting>
  <conditionalFormatting sqref="K31">
    <cfRule type="cellIs" dxfId="168" priority="49" operator="equal">
      <formula>"[Write outcome]"</formula>
    </cfRule>
  </conditionalFormatting>
  <conditionalFormatting sqref="M31">
    <cfRule type="cellIs" dxfId="167" priority="47" operator="equal">
      <formula>"[Write outcome]"</formula>
    </cfRule>
  </conditionalFormatting>
  <conditionalFormatting sqref="I27 I31">
    <cfRule type="cellIs" dxfId="166" priority="46" operator="equal">
      <formula>"[Write goal]"</formula>
    </cfRule>
  </conditionalFormatting>
  <conditionalFormatting sqref="M23:N24">
    <cfRule type="cellIs" dxfId="165" priority="33" operator="equal">
      <formula>"[Enter supervisor name]"</formula>
    </cfRule>
  </conditionalFormatting>
  <conditionalFormatting sqref="I37">
    <cfRule type="containsBlanks" dxfId="164" priority="32">
      <formula>LEN(TRIM(I37))=0</formula>
    </cfRule>
  </conditionalFormatting>
  <conditionalFormatting sqref="G41 I41 G45 I45">
    <cfRule type="cellIs" dxfId="163" priority="31" operator="equal">
      <formula>"[Write action]"</formula>
    </cfRule>
  </conditionalFormatting>
  <conditionalFormatting sqref="K41 M41 K45 M45">
    <cfRule type="cellIs" dxfId="162" priority="30" operator="equal">
      <formula>"[Write action]"</formula>
    </cfRule>
  </conditionalFormatting>
  <conditionalFormatting sqref="K41">
    <cfRule type="cellIs" dxfId="161" priority="29" operator="equal">
      <formula>"[Write outcome]"</formula>
    </cfRule>
  </conditionalFormatting>
  <conditionalFormatting sqref="M41">
    <cfRule type="cellIs" dxfId="160" priority="28" operator="equal">
      <formula>"[Write outcome]"</formula>
    </cfRule>
  </conditionalFormatting>
  <conditionalFormatting sqref="M41 M45">
    <cfRule type="cellIs" dxfId="159" priority="27" operator="equal">
      <formula>"[Write next steps]"</formula>
    </cfRule>
  </conditionalFormatting>
  <conditionalFormatting sqref="K45">
    <cfRule type="cellIs" dxfId="158" priority="26" operator="equal">
      <formula>"[Write outcome]"</formula>
    </cfRule>
  </conditionalFormatting>
  <conditionalFormatting sqref="M45">
    <cfRule type="cellIs" dxfId="157" priority="25" operator="equal">
      <formula>"[Write outcome]"</formula>
    </cfRule>
  </conditionalFormatting>
  <conditionalFormatting sqref="I41 I45">
    <cfRule type="cellIs" dxfId="156" priority="24" operator="equal">
      <formula>"[Write goal]"</formula>
    </cfRule>
  </conditionalFormatting>
  <conditionalFormatting sqref="M37:N38">
    <cfRule type="cellIs" dxfId="155" priority="23" operator="equal">
      <formula>"[Enter supervisor name]"</formula>
    </cfRule>
  </conditionalFormatting>
  <conditionalFormatting sqref="I51">
    <cfRule type="containsBlanks" dxfId="154" priority="22">
      <formula>LEN(TRIM(I51))=0</formula>
    </cfRule>
  </conditionalFormatting>
  <conditionalFormatting sqref="G55 I55 G59 I59">
    <cfRule type="cellIs" dxfId="153" priority="21" operator="equal">
      <formula>"[Write action]"</formula>
    </cfRule>
  </conditionalFormatting>
  <conditionalFormatting sqref="K55 M55 K59 M59">
    <cfRule type="cellIs" dxfId="152" priority="20" operator="equal">
      <formula>"[Write action]"</formula>
    </cfRule>
  </conditionalFormatting>
  <conditionalFormatting sqref="K55">
    <cfRule type="cellIs" dxfId="151" priority="19" operator="equal">
      <formula>"[Write outcome]"</formula>
    </cfRule>
  </conditionalFormatting>
  <conditionalFormatting sqref="M55">
    <cfRule type="cellIs" dxfId="150" priority="18" operator="equal">
      <formula>"[Write outcome]"</formula>
    </cfRule>
  </conditionalFormatting>
  <conditionalFormatting sqref="M55 M59">
    <cfRule type="cellIs" dxfId="149" priority="17" operator="equal">
      <formula>"[Write next steps]"</formula>
    </cfRule>
  </conditionalFormatting>
  <conditionalFormatting sqref="K59">
    <cfRule type="cellIs" dxfId="148" priority="16" operator="equal">
      <formula>"[Write outcome]"</formula>
    </cfRule>
  </conditionalFormatting>
  <conditionalFormatting sqref="M59">
    <cfRule type="cellIs" dxfId="147" priority="15" operator="equal">
      <formula>"[Write outcome]"</formula>
    </cfRule>
  </conditionalFormatting>
  <conditionalFormatting sqref="I55 I59">
    <cfRule type="cellIs" dxfId="146" priority="14" operator="equal">
      <formula>"[Write goal]"</formula>
    </cfRule>
  </conditionalFormatting>
  <conditionalFormatting sqref="M51:N52">
    <cfRule type="cellIs" dxfId="145" priority="13" operator="equal">
      <formula>"[Enter supervisor name]"</formula>
    </cfRule>
  </conditionalFormatting>
  <conditionalFormatting sqref="I65">
    <cfRule type="containsBlanks" dxfId="144" priority="12">
      <formula>LEN(TRIM(I65))=0</formula>
    </cfRule>
  </conditionalFormatting>
  <conditionalFormatting sqref="G69 I69 G73 I73">
    <cfRule type="cellIs" dxfId="143" priority="11" operator="equal">
      <formula>"[Write action]"</formula>
    </cfRule>
  </conditionalFormatting>
  <conditionalFormatting sqref="K69 M69 K73 M73">
    <cfRule type="cellIs" dxfId="142" priority="10" operator="equal">
      <formula>"[Write action]"</formula>
    </cfRule>
  </conditionalFormatting>
  <conditionalFormatting sqref="K69">
    <cfRule type="cellIs" dxfId="141" priority="9" operator="equal">
      <formula>"[Write outcome]"</formula>
    </cfRule>
  </conditionalFormatting>
  <conditionalFormatting sqref="M69">
    <cfRule type="cellIs" dxfId="140" priority="8" operator="equal">
      <formula>"[Write outcome]"</formula>
    </cfRule>
  </conditionalFormatting>
  <conditionalFormatting sqref="M69 M73">
    <cfRule type="cellIs" dxfId="139" priority="7" operator="equal">
      <formula>"[Write next steps]"</formula>
    </cfRule>
  </conditionalFormatting>
  <conditionalFormatting sqref="K73">
    <cfRule type="cellIs" dxfId="138" priority="6" operator="equal">
      <formula>"[Write outcome]"</formula>
    </cfRule>
  </conditionalFormatting>
  <conditionalFormatting sqref="M73">
    <cfRule type="cellIs" dxfId="137" priority="5" operator="equal">
      <formula>"[Write outcome]"</formula>
    </cfRule>
  </conditionalFormatting>
  <conditionalFormatting sqref="I69 I73">
    <cfRule type="cellIs" dxfId="136" priority="4" operator="equal">
      <formula>"[Write goal]"</formula>
    </cfRule>
  </conditionalFormatting>
  <conditionalFormatting sqref="M65:N66">
    <cfRule type="cellIs" dxfId="135" priority="3" operator="equal">
      <formula>"[Enter supervisor name]"</formula>
    </cfRule>
  </conditionalFormatting>
  <conditionalFormatting sqref="K14 K16 K18">
    <cfRule type="cellIs" dxfId="134" priority="2" operator="equal">
      <formula>"[Enter education and qualifications details]"</formula>
    </cfRule>
  </conditionalFormatting>
  <dataValidations count="4">
    <dataValidation type="list" allowBlank="1" showInputMessage="1" showErrorMessage="1" sqref="D329:F329 K303" xr:uid="{510DA0CB-D40E-3346-8E16-C9ECF08B173F}">
      <formula1>"1,2,3,"</formula1>
    </dataValidation>
    <dataValidation type="list" allowBlank="1" showInputMessage="1" showErrorMessage="1" sqref="B68 B28 B38 B48 B58 C71:D71 C41:D41 C51:D51 C61:D61 C31:D31" xr:uid="{1F01C233-E9B6-5741-BAD3-B004DF669D83}">
      <formula1>"Yes,No"</formula1>
    </dataValidation>
    <dataValidation type="list" allowBlank="1" showInputMessage="1" showErrorMessage="1" sqref="I23 I37 I51 I65" xr:uid="{A04E9F4F-4AFA-EC4F-8215-2EB8A2726478}">
      <formula1>"Quarter 1,Quarter 2,Quarter 3,Quarter 4"</formula1>
    </dataValidation>
    <dataValidation type="list" allowBlank="1" showInputMessage="1" showErrorMessage="1" sqref="D19:E19" xr:uid="{AA9DA7DC-2EFD-BD41-B815-90B51BE4C488}">
      <formula1>"Candidate will be ready in less than a year,Candidate will be ready in 1-2 years,Candidate will be ready in over two years"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6AD2-23B4-9945-A309-6197A637CBC7}">
  <dimension ref="A1:E151"/>
  <sheetViews>
    <sheetView workbookViewId="0">
      <selection activeCell="A2" sqref="A2:A6"/>
    </sheetView>
  </sheetViews>
  <sheetFormatPr baseColWidth="10" defaultRowHeight="16" x14ac:dyDescent="0.2"/>
  <cols>
    <col min="1" max="1" width="42.33203125" bestFit="1" customWidth="1"/>
    <col min="2" max="2" width="48" customWidth="1"/>
    <col min="3" max="3" width="32.5" customWidth="1"/>
    <col min="4" max="4" width="49.33203125" customWidth="1"/>
    <col min="5" max="5" width="22.1640625" customWidth="1"/>
  </cols>
  <sheetData>
    <row r="1" spans="1:5" ht="75" customHeight="1" thickBot="1" x14ac:dyDescent="0.25">
      <c r="A1" s="2" t="s">
        <v>14</v>
      </c>
      <c r="B1" s="2" t="s">
        <v>14</v>
      </c>
      <c r="C1" s="2" t="s">
        <v>15</v>
      </c>
      <c r="D1" s="2" t="s">
        <v>17</v>
      </c>
      <c r="E1" s="2" t="s">
        <v>57</v>
      </c>
    </row>
    <row r="2" spans="1:5" ht="17" x14ac:dyDescent="0.2">
      <c r="A2" s="259" t="str">
        <f>IF('Succession Plan Summary '!I22="","",'Succession Plan Summary '!I22)</f>
        <v/>
      </c>
      <c r="B2" s="4" t="str">
        <f>$A$2</f>
        <v/>
      </c>
      <c r="C2" s="6" t="str">
        <f>IF(OR('Succession Plan Summary '!J22="[Enter candidate 1 name]",'Succession Plan Summary '!J22="[Enter candidate 2 name]",'Succession Plan Summary '!J22="[Enter candidate 3 name]",'Succession Plan Summary '!J22="[Enter candidate 4 name]",'Succession Plan Summary '!J22="[Enter candidate 5 name]"),"",'Succession Plan Summary '!J22)</f>
        <v/>
      </c>
      <c r="D2" s="3" t="str">
        <f>IF('Succession Plan Summary '!K22="","",'Succession Plan Summary '!K22)</f>
        <v/>
      </c>
      <c r="E2" s="6" t="str">
        <f>IF(AND(B2="The role/skill will be required in less than a year",D2="Candidate will be ready in over two years"),9,IF(AND(B2="The role/skill will be required in less than a year",D2="Candidate will be ready in 1-2 years"),8,IF(AND(B2="The role/skill will be required in less than a year",D2="Candidate will be ready in less than a year"),7,IF(AND(B2="The role/skill will be required in 1-2 years",D2="Candidate will be ready in over two years"),6,IF(AND(B2="The role/skill will be required in 1-2 years",D2="Candidate will be ready in 1-2 years"),5,IF(AND(B2="The role/skill will be required in 1-2 years",D2="Candidate will be ready in less than a year"),4,IF(AND(B2="The role/skill will be required in over two years",D2="Candidate will be ready in over two years"),3,IF(AND(B2="The role/skill will be required in over two years",D2="Candidate will be ready in 1-2 years"),2,IF(AND(B2="The role/skill will be required in over two years",D2="Candidate will be ready in less than a year"),1,"")))))))))</f>
        <v/>
      </c>
    </row>
    <row r="3" spans="1:5" ht="17" x14ac:dyDescent="0.2">
      <c r="A3" s="260"/>
      <c r="B3" s="5" t="str">
        <f>$A$2</f>
        <v/>
      </c>
      <c r="C3" s="6" t="str">
        <f>IF(OR('Succession Plan Summary '!J23="[Enter candidate 1 name]",'Succession Plan Summary '!J23="[Enter candidate 2 name]",'Succession Plan Summary '!J23="[Enter candidate 3 name]",'Succession Plan Summary '!J23="[Enter candidate 4 name]",'Succession Plan Summary '!J23="[Enter candidate 5 name]"),"",'Succession Plan Summary '!J23)</f>
        <v/>
      </c>
      <c r="D3" s="3" t="str">
        <f>IF('Succession Plan Summary '!K23="","",'Succession Plan Summary '!K23)</f>
        <v/>
      </c>
      <c r="E3" s="6" t="str">
        <f t="shared" ref="E3:E66" si="0">IF(AND(B3="The role/skill will be required in less than a year",D3="Candidate will be ready in over two years"),9,IF(AND(B3="The role/skill will be required in less than a year",D3="Candidate will be ready in 1-2 years"),8,IF(AND(B3="The role/skill will be required in less than a year",D3="Candidate will be ready in less than a year"),7,IF(AND(B3="The role/skill will be required in 1-2 years",D3="Candidate will be ready in over two years"),6,IF(AND(B3="The role/skill will be required in 1-2 years",D3="Candidate will be ready in 1-2 years"),5,IF(AND(B3="The role/skill will be required in 1-2 years",D3="Candidate will be ready in less than a year"),4,IF(AND(B3="The role/skill will be required in over two years",D3="Candidate will be ready in over two years"),3,IF(AND(B3="The role/skill will be required in over two years",D3="Candidate will be ready in 1-2 years"),2,IF(AND(B3="The role/skill will be required in over two years",D3="Candidate will be ready in less than a year"),1,"")))))))))</f>
        <v/>
      </c>
    </row>
    <row r="4" spans="1:5" ht="17" x14ac:dyDescent="0.2">
      <c r="A4" s="260"/>
      <c r="B4" s="5" t="str">
        <f>$A$2</f>
        <v/>
      </c>
      <c r="C4" s="6" t="str">
        <f>IF(OR('Succession Plan Summary '!J24="[Enter candidate 1 name]",'Succession Plan Summary '!J24="[Enter candidate 2 name]",'Succession Plan Summary '!J24="[Enter candidate 3 name]",'Succession Plan Summary '!J24="[Enter candidate 4 name]",'Succession Plan Summary '!J24="[Enter candidate 5 name]"),"",'Succession Plan Summary '!J24)</f>
        <v/>
      </c>
      <c r="D4" s="3" t="str">
        <f>IF('Succession Plan Summary '!K24="","",'Succession Plan Summary '!K24)</f>
        <v/>
      </c>
      <c r="E4" s="6" t="str">
        <f t="shared" si="0"/>
        <v/>
      </c>
    </row>
    <row r="5" spans="1:5" ht="17" x14ac:dyDescent="0.2">
      <c r="A5" s="260"/>
      <c r="B5" s="5" t="str">
        <f>$A$2</f>
        <v/>
      </c>
      <c r="C5" s="6" t="str">
        <f>IF(OR('Succession Plan Summary '!J25="[Enter candidate 1 name]",'Succession Plan Summary '!J25="[Enter candidate 2 name]",'Succession Plan Summary '!J25="[Enter candidate 3 name]",'Succession Plan Summary '!J25="[Enter candidate 4 name]",'Succession Plan Summary '!J25="[Enter candidate 5 name]"),"",'Succession Plan Summary '!J25)</f>
        <v/>
      </c>
      <c r="D5" s="3" t="str">
        <f>IF('Succession Plan Summary '!K25="","",'Succession Plan Summary '!K25)</f>
        <v/>
      </c>
      <c r="E5" s="6" t="str">
        <f t="shared" si="0"/>
        <v/>
      </c>
    </row>
    <row r="6" spans="1:5" ht="18" thickBot="1" x14ac:dyDescent="0.25">
      <c r="A6" s="261"/>
      <c r="B6" s="5" t="str">
        <f>$A$2</f>
        <v/>
      </c>
      <c r="C6" s="6" t="str">
        <f>IF(OR('Succession Plan Summary '!J26="[Enter candidate 1 name]",'Succession Plan Summary '!J26="[Enter candidate 2 name]",'Succession Plan Summary '!J26="[Enter candidate 3 name]",'Succession Plan Summary '!J26="[Enter candidate 4 name]",'Succession Plan Summary '!J26="[Enter candidate 5 name]"),"",'Succession Plan Summary '!J26)</f>
        <v/>
      </c>
      <c r="D6" s="3" t="str">
        <f>IF('Succession Plan Summary '!K26="","",'Succession Plan Summary '!K26)</f>
        <v/>
      </c>
      <c r="E6" s="6" t="str">
        <f t="shared" si="0"/>
        <v/>
      </c>
    </row>
    <row r="7" spans="1:5" ht="16" customHeight="1" x14ac:dyDescent="0.2">
      <c r="A7" s="259" t="str">
        <f>IF('Succession Plan Summary '!I27="","",'Succession Plan Summary '!I27)</f>
        <v/>
      </c>
      <c r="B7" s="5" t="str">
        <f>$A$7</f>
        <v/>
      </c>
      <c r="C7" s="6" t="str">
        <f>IF(OR('Succession Plan Summary '!J27="[Enter candidate 1 name]",'Succession Plan Summary '!J27="[Enter candidate 2 name]",'Succession Plan Summary '!J27="[Enter candidate 3 name]",'Succession Plan Summary '!J27="[Enter candidate 4 name]",'Succession Plan Summary '!J27="[Enter candidate 5 name]"),"",'Succession Plan Summary '!J27)</f>
        <v/>
      </c>
      <c r="D7" s="3" t="str">
        <f>IF('Succession Plan Summary '!K27="","",'Succession Plan Summary '!K27)</f>
        <v/>
      </c>
      <c r="E7" s="6" t="str">
        <f t="shared" si="0"/>
        <v/>
      </c>
    </row>
    <row r="8" spans="1:5" ht="17" x14ac:dyDescent="0.2">
      <c r="A8" s="260"/>
      <c r="B8" s="5" t="str">
        <f t="shared" ref="B8:B11" si="1">$A$7</f>
        <v/>
      </c>
      <c r="C8" s="6" t="str">
        <f>IF(OR('Succession Plan Summary '!J28="[Enter candidate 1 name]",'Succession Plan Summary '!J28="[Enter candidate 2 name]",'Succession Plan Summary '!J28="[Enter candidate 3 name]",'Succession Plan Summary '!J28="[Enter candidate 4 name]",'Succession Plan Summary '!J28="[Enter candidate 5 name]"),"",'Succession Plan Summary '!J28)</f>
        <v/>
      </c>
      <c r="D8" s="3" t="str">
        <f>IF('Succession Plan Summary '!K28="","",'Succession Plan Summary '!K28)</f>
        <v/>
      </c>
      <c r="E8" s="6" t="str">
        <f t="shared" si="0"/>
        <v/>
      </c>
    </row>
    <row r="9" spans="1:5" ht="17" x14ac:dyDescent="0.2">
      <c r="A9" s="260"/>
      <c r="B9" s="5" t="str">
        <f t="shared" si="1"/>
        <v/>
      </c>
      <c r="C9" s="6" t="str">
        <f>IF(OR('Succession Plan Summary '!J29="[Enter candidate 1 name]",'Succession Plan Summary '!J29="[Enter candidate 2 name]",'Succession Plan Summary '!J29="[Enter candidate 3 name]",'Succession Plan Summary '!J29="[Enter candidate 4 name]",'Succession Plan Summary '!J29="[Enter candidate 5 name]"),"",'Succession Plan Summary '!J29)</f>
        <v/>
      </c>
      <c r="D9" s="3" t="str">
        <f>IF('Succession Plan Summary '!K29="","",'Succession Plan Summary '!K29)</f>
        <v/>
      </c>
      <c r="E9" s="6" t="str">
        <f t="shared" si="0"/>
        <v/>
      </c>
    </row>
    <row r="10" spans="1:5" ht="17" x14ac:dyDescent="0.2">
      <c r="A10" s="260"/>
      <c r="B10" s="5" t="str">
        <f t="shared" si="1"/>
        <v/>
      </c>
      <c r="C10" s="6" t="str">
        <f>IF(OR('Succession Plan Summary '!J30="[Enter candidate 1 name]",'Succession Plan Summary '!J30="[Enter candidate 2 name]",'Succession Plan Summary '!J30="[Enter candidate 3 name]",'Succession Plan Summary '!J30="[Enter candidate 4 name]",'Succession Plan Summary '!J30="[Enter candidate 5 name]"),"",'Succession Plan Summary '!J30)</f>
        <v/>
      </c>
      <c r="D10" s="3" t="str">
        <f>IF('Succession Plan Summary '!K30="","",'Succession Plan Summary '!K30)</f>
        <v/>
      </c>
      <c r="E10" s="6" t="str">
        <f t="shared" si="0"/>
        <v/>
      </c>
    </row>
    <row r="11" spans="1:5" ht="18" thickBot="1" x14ac:dyDescent="0.25">
      <c r="A11" s="261"/>
      <c r="B11" s="5" t="str">
        <f t="shared" si="1"/>
        <v/>
      </c>
      <c r="C11" s="6" t="str">
        <f>IF(OR('Succession Plan Summary '!J31="[Enter candidate 1 name]",'Succession Plan Summary '!J31="[Enter candidate 2 name]",'Succession Plan Summary '!J31="[Enter candidate 3 name]",'Succession Plan Summary '!J31="[Enter candidate 4 name]",'Succession Plan Summary '!J31="[Enter candidate 5 name]"),"",'Succession Plan Summary '!J31)</f>
        <v/>
      </c>
      <c r="D11" s="3" t="str">
        <f>IF('Succession Plan Summary '!K31="","",'Succession Plan Summary '!K31)</f>
        <v/>
      </c>
      <c r="E11" s="6" t="str">
        <f t="shared" si="0"/>
        <v/>
      </c>
    </row>
    <row r="12" spans="1:5" ht="16" customHeight="1" x14ac:dyDescent="0.2">
      <c r="A12" s="259" t="str">
        <f>IF('Succession Plan Summary '!I32="","",'Succession Plan Summary '!I32)</f>
        <v/>
      </c>
      <c r="B12" s="5" t="str">
        <f>$A$12</f>
        <v/>
      </c>
      <c r="C12" s="6" t="str">
        <f>IF(OR('Succession Plan Summary '!J32="[Enter candidate 1 name]",'Succession Plan Summary '!J32="[Enter candidate 2 name]",'Succession Plan Summary '!J32="[Enter candidate 3 name]",'Succession Plan Summary '!J32="[Enter candidate 4 name]",'Succession Plan Summary '!J32="[Enter candidate 5 name]"),"",'Succession Plan Summary '!J32)</f>
        <v/>
      </c>
      <c r="D12" s="3" t="str">
        <f>IF('Succession Plan Summary '!K32="","",'Succession Plan Summary '!K32)</f>
        <v/>
      </c>
      <c r="E12" s="6" t="str">
        <f t="shared" si="0"/>
        <v/>
      </c>
    </row>
    <row r="13" spans="1:5" ht="17" x14ac:dyDescent="0.2">
      <c r="A13" s="260"/>
      <c r="B13" s="5" t="str">
        <f>$A$12</f>
        <v/>
      </c>
      <c r="C13" s="6" t="str">
        <f>IF(OR('Succession Plan Summary '!J33="[Enter candidate 1 name]",'Succession Plan Summary '!J33="[Enter candidate 2 name]",'Succession Plan Summary '!J33="[Enter candidate 3 name]",'Succession Plan Summary '!J33="[Enter candidate 4 name]",'Succession Plan Summary '!J33="[Enter candidate 5 name]"),"",'Succession Plan Summary '!J33)</f>
        <v/>
      </c>
      <c r="D13" s="3" t="str">
        <f>IF('Succession Plan Summary '!K33="","",'Succession Plan Summary '!K33)</f>
        <v/>
      </c>
      <c r="E13" s="6" t="str">
        <f t="shared" si="0"/>
        <v/>
      </c>
    </row>
    <row r="14" spans="1:5" ht="17" x14ac:dyDescent="0.2">
      <c r="A14" s="260"/>
      <c r="B14" s="5" t="str">
        <f>$A$12</f>
        <v/>
      </c>
      <c r="C14" s="6" t="str">
        <f>IF(OR('Succession Plan Summary '!J34="[Enter candidate 1 name]",'Succession Plan Summary '!J34="[Enter candidate 2 name]",'Succession Plan Summary '!J34="[Enter candidate 3 name]",'Succession Plan Summary '!J34="[Enter candidate 4 name]",'Succession Plan Summary '!J34="[Enter candidate 5 name]"),"",'Succession Plan Summary '!J34)</f>
        <v/>
      </c>
      <c r="D14" s="3" t="str">
        <f>IF('Succession Plan Summary '!K34="","",'Succession Plan Summary '!K34)</f>
        <v/>
      </c>
      <c r="E14" s="6" t="str">
        <f t="shared" si="0"/>
        <v/>
      </c>
    </row>
    <row r="15" spans="1:5" ht="17" x14ac:dyDescent="0.2">
      <c r="A15" s="260"/>
      <c r="B15" s="5" t="str">
        <f>$A$12</f>
        <v/>
      </c>
      <c r="C15" s="6" t="str">
        <f>IF(OR('Succession Plan Summary '!J35="[Enter candidate 1 name]",'Succession Plan Summary '!J35="[Enter candidate 2 name]",'Succession Plan Summary '!J35="[Enter candidate 3 name]",'Succession Plan Summary '!J35="[Enter candidate 4 name]",'Succession Plan Summary '!J35="[Enter candidate 5 name]"),"",'Succession Plan Summary '!J35)</f>
        <v/>
      </c>
      <c r="D15" s="3" t="str">
        <f>IF('Succession Plan Summary '!K35="","",'Succession Plan Summary '!K35)</f>
        <v/>
      </c>
      <c r="E15" s="6" t="str">
        <f t="shared" si="0"/>
        <v/>
      </c>
    </row>
    <row r="16" spans="1:5" ht="18" thickBot="1" x14ac:dyDescent="0.25">
      <c r="A16" s="261"/>
      <c r="B16" s="5" t="str">
        <f>$A$12</f>
        <v/>
      </c>
      <c r="C16" s="6" t="str">
        <f>IF(OR('Succession Plan Summary '!J36="[Enter candidate 1 name]",'Succession Plan Summary '!J36="[Enter candidate 2 name]",'Succession Plan Summary '!J36="[Enter candidate 3 name]",'Succession Plan Summary '!J36="[Enter candidate 4 name]",'Succession Plan Summary '!J36="[Enter candidate 5 name]"),"",'Succession Plan Summary '!J36)</f>
        <v/>
      </c>
      <c r="D16" s="3" t="str">
        <f>IF('Succession Plan Summary '!K36="","",'Succession Plan Summary '!K36)</f>
        <v/>
      </c>
      <c r="E16" s="6" t="str">
        <f t="shared" si="0"/>
        <v/>
      </c>
    </row>
    <row r="17" spans="1:5" ht="16" customHeight="1" x14ac:dyDescent="0.2">
      <c r="A17" s="259" t="str">
        <f>IF('Succession Plan Summary '!I37="","",'Succession Plan Summary '!I37)</f>
        <v/>
      </c>
      <c r="B17" s="5" t="str">
        <f>$A$17</f>
        <v/>
      </c>
      <c r="C17" s="6" t="str">
        <f>IF(OR('Succession Plan Summary '!J37="[Enter candidate 1 name]",'Succession Plan Summary '!J37="[Enter candidate 2 name]",'Succession Plan Summary '!J37="[Enter candidate 3 name]",'Succession Plan Summary '!J37="[Enter candidate 4 name]",'Succession Plan Summary '!J37="[Enter candidate 5 name]"),"",'Succession Plan Summary '!J37)</f>
        <v/>
      </c>
      <c r="D17" s="3" t="str">
        <f>IF('Succession Plan Summary '!K37="","",'Succession Plan Summary '!K37)</f>
        <v/>
      </c>
      <c r="E17" s="6" t="str">
        <f t="shared" si="0"/>
        <v/>
      </c>
    </row>
    <row r="18" spans="1:5" ht="17" x14ac:dyDescent="0.2">
      <c r="A18" s="260"/>
      <c r="B18" s="5" t="str">
        <f>$A$17</f>
        <v/>
      </c>
      <c r="C18" s="6" t="str">
        <f>IF(OR('Succession Plan Summary '!J38="[Enter candidate 1 name]",'Succession Plan Summary '!J38="[Enter candidate 2 name]",'Succession Plan Summary '!J38="[Enter candidate 3 name]",'Succession Plan Summary '!J38="[Enter candidate 4 name]",'Succession Plan Summary '!J38="[Enter candidate 5 name]"),"",'Succession Plan Summary '!J38)</f>
        <v/>
      </c>
      <c r="D18" s="3" t="str">
        <f>IF('Succession Plan Summary '!K38="","",'Succession Plan Summary '!K38)</f>
        <v/>
      </c>
      <c r="E18" s="6" t="str">
        <f t="shared" si="0"/>
        <v/>
      </c>
    </row>
    <row r="19" spans="1:5" ht="17" x14ac:dyDescent="0.2">
      <c r="A19" s="260"/>
      <c r="B19" s="5" t="str">
        <f>$A$17</f>
        <v/>
      </c>
      <c r="C19" s="6" t="str">
        <f>IF(OR('Succession Plan Summary '!J39="[Enter candidate 1 name]",'Succession Plan Summary '!J39="[Enter candidate 2 name]",'Succession Plan Summary '!J39="[Enter candidate 3 name]",'Succession Plan Summary '!J39="[Enter candidate 4 name]",'Succession Plan Summary '!J39="[Enter candidate 5 name]"),"",'Succession Plan Summary '!J39)</f>
        <v/>
      </c>
      <c r="D19" s="3" t="str">
        <f>IF('Succession Plan Summary '!K39="","",'Succession Plan Summary '!K39)</f>
        <v/>
      </c>
      <c r="E19" s="6" t="str">
        <f t="shared" si="0"/>
        <v/>
      </c>
    </row>
    <row r="20" spans="1:5" ht="17" x14ac:dyDescent="0.2">
      <c r="A20" s="260"/>
      <c r="B20" s="5" t="str">
        <f>$A$17</f>
        <v/>
      </c>
      <c r="C20" s="6" t="str">
        <f>IF(OR('Succession Plan Summary '!J40="[Enter candidate 1 name]",'Succession Plan Summary '!J40="[Enter candidate 2 name]",'Succession Plan Summary '!J40="[Enter candidate 3 name]",'Succession Plan Summary '!J40="[Enter candidate 4 name]",'Succession Plan Summary '!J40="[Enter candidate 5 name]"),"",'Succession Plan Summary '!J40)</f>
        <v/>
      </c>
      <c r="D20" s="3" t="str">
        <f>IF('Succession Plan Summary '!K40="","",'Succession Plan Summary '!K40)</f>
        <v/>
      </c>
      <c r="E20" s="6" t="str">
        <f t="shared" si="0"/>
        <v/>
      </c>
    </row>
    <row r="21" spans="1:5" ht="18" thickBot="1" x14ac:dyDescent="0.25">
      <c r="A21" s="261"/>
      <c r="B21" s="5" t="str">
        <f>$A$17</f>
        <v/>
      </c>
      <c r="C21" s="6" t="str">
        <f>IF(OR('Succession Plan Summary '!J41="[Enter candidate 1 name]",'Succession Plan Summary '!J41="[Enter candidate 2 name]",'Succession Plan Summary '!J41="[Enter candidate 3 name]",'Succession Plan Summary '!J41="[Enter candidate 4 name]",'Succession Plan Summary '!J41="[Enter candidate 5 name]"),"",'Succession Plan Summary '!J41)</f>
        <v/>
      </c>
      <c r="D21" s="3" t="str">
        <f>IF('Succession Plan Summary '!K41="","",'Succession Plan Summary '!K41)</f>
        <v/>
      </c>
      <c r="E21" s="6" t="str">
        <f t="shared" si="0"/>
        <v/>
      </c>
    </row>
    <row r="22" spans="1:5" ht="16" customHeight="1" x14ac:dyDescent="0.2">
      <c r="A22" s="259" t="str">
        <f>IF('Succession Plan Summary '!I42="","",'Succession Plan Summary '!I42)</f>
        <v/>
      </c>
      <c r="B22" s="5" t="str">
        <f>$A$22</f>
        <v/>
      </c>
      <c r="C22" s="6" t="str">
        <f>IF(OR('Succession Plan Summary '!J42="[Enter candidate 1 name]",'Succession Plan Summary '!J42="[Enter candidate 2 name]",'Succession Plan Summary '!J42="[Enter candidate 3 name]",'Succession Plan Summary '!J42="[Enter candidate 4 name]",'Succession Plan Summary '!J42="[Enter candidate 5 name]"),"",'Succession Plan Summary '!J42)</f>
        <v/>
      </c>
      <c r="D22" s="3" t="str">
        <f>IF('Succession Plan Summary '!K42="","",'Succession Plan Summary '!K42)</f>
        <v/>
      </c>
      <c r="E22" s="6" t="str">
        <f t="shared" si="0"/>
        <v/>
      </c>
    </row>
    <row r="23" spans="1:5" ht="17" x14ac:dyDescent="0.2">
      <c r="A23" s="260"/>
      <c r="B23" s="5" t="str">
        <f t="shared" ref="B23:B26" si="2">$A$22</f>
        <v/>
      </c>
      <c r="C23" s="6" t="str">
        <f>IF(OR('Succession Plan Summary '!J43="[Enter candidate 1 name]",'Succession Plan Summary '!J43="[Enter candidate 2 name]",'Succession Plan Summary '!J43="[Enter candidate 3 name]",'Succession Plan Summary '!J43="[Enter candidate 4 name]",'Succession Plan Summary '!J43="[Enter candidate 5 name]"),"",'Succession Plan Summary '!J43)</f>
        <v/>
      </c>
      <c r="D23" s="3" t="str">
        <f>IF('Succession Plan Summary '!K43="","",'Succession Plan Summary '!K43)</f>
        <v/>
      </c>
      <c r="E23" s="6" t="str">
        <f t="shared" si="0"/>
        <v/>
      </c>
    </row>
    <row r="24" spans="1:5" ht="17" x14ac:dyDescent="0.2">
      <c r="A24" s="260"/>
      <c r="B24" s="5" t="str">
        <f t="shared" si="2"/>
        <v/>
      </c>
      <c r="C24" s="6" t="str">
        <f>IF(OR('Succession Plan Summary '!J44="[Enter candidate 1 name]",'Succession Plan Summary '!J44="[Enter candidate 2 name]",'Succession Plan Summary '!J44="[Enter candidate 3 name]",'Succession Plan Summary '!J44="[Enter candidate 4 name]",'Succession Plan Summary '!J44="[Enter candidate 5 name]"),"",'Succession Plan Summary '!J44)</f>
        <v/>
      </c>
      <c r="D24" s="3" t="str">
        <f>IF('Succession Plan Summary '!K44="","",'Succession Plan Summary '!K44)</f>
        <v/>
      </c>
      <c r="E24" s="6" t="str">
        <f t="shared" si="0"/>
        <v/>
      </c>
    </row>
    <row r="25" spans="1:5" ht="17" x14ac:dyDescent="0.2">
      <c r="A25" s="260"/>
      <c r="B25" s="5" t="str">
        <f t="shared" si="2"/>
        <v/>
      </c>
      <c r="C25" s="6" t="str">
        <f>IF(OR('Succession Plan Summary '!J45="[Enter candidate 1 name]",'Succession Plan Summary '!J45="[Enter candidate 2 name]",'Succession Plan Summary '!J45="[Enter candidate 3 name]",'Succession Plan Summary '!J45="[Enter candidate 4 name]",'Succession Plan Summary '!J45="[Enter candidate 5 name]"),"",'Succession Plan Summary '!J45)</f>
        <v/>
      </c>
      <c r="D25" s="3" t="str">
        <f>IF('Succession Plan Summary '!K45="","",'Succession Plan Summary '!K45)</f>
        <v/>
      </c>
      <c r="E25" s="6" t="str">
        <f t="shared" si="0"/>
        <v/>
      </c>
    </row>
    <row r="26" spans="1:5" ht="18" thickBot="1" x14ac:dyDescent="0.25">
      <c r="A26" s="261"/>
      <c r="B26" s="5" t="str">
        <f t="shared" si="2"/>
        <v/>
      </c>
      <c r="C26" s="6" t="str">
        <f>IF(OR('Succession Plan Summary '!J46="[Enter candidate 1 name]",'Succession Plan Summary '!J46="[Enter candidate 2 name]",'Succession Plan Summary '!J46="[Enter candidate 3 name]",'Succession Plan Summary '!J46="[Enter candidate 4 name]",'Succession Plan Summary '!J46="[Enter candidate 5 name]"),"",'Succession Plan Summary '!J46)</f>
        <v/>
      </c>
      <c r="D26" s="3" t="str">
        <f>IF('Succession Plan Summary '!K46="","",'Succession Plan Summary '!K46)</f>
        <v/>
      </c>
      <c r="E26" s="6" t="str">
        <f t="shared" si="0"/>
        <v/>
      </c>
    </row>
    <row r="27" spans="1:5" ht="16" customHeight="1" x14ac:dyDescent="0.2">
      <c r="A27" s="259" t="str">
        <f>IF('Succession Plan Summary '!I47="","",'Succession Plan Summary '!I47)</f>
        <v/>
      </c>
      <c r="B27" s="5" t="str">
        <f>$A$27</f>
        <v/>
      </c>
      <c r="C27" s="6" t="str">
        <f>IF(OR('Succession Plan Summary '!J47="[Enter candidate 1 name]",'Succession Plan Summary '!J47="[Enter candidate 2 name]",'Succession Plan Summary '!J47="[Enter candidate 3 name]",'Succession Plan Summary '!J47="[Enter candidate 4 name]",'Succession Plan Summary '!J47="[Enter candidate 5 name]"),"",'Succession Plan Summary '!J47)</f>
        <v/>
      </c>
      <c r="D27" s="3" t="str">
        <f>IF('Succession Plan Summary '!K47="","",'Succession Plan Summary '!K47)</f>
        <v/>
      </c>
      <c r="E27" s="6" t="str">
        <f t="shared" si="0"/>
        <v/>
      </c>
    </row>
    <row r="28" spans="1:5" ht="17" x14ac:dyDescent="0.2">
      <c r="A28" s="260"/>
      <c r="B28" s="5" t="str">
        <f t="shared" ref="B28:B31" si="3">$A$27</f>
        <v/>
      </c>
      <c r="C28" s="6" t="str">
        <f>IF(OR('Succession Plan Summary '!J48="[Enter candidate 1 name]",'Succession Plan Summary '!J48="[Enter candidate 2 name]",'Succession Plan Summary '!J48="[Enter candidate 3 name]",'Succession Plan Summary '!J48="[Enter candidate 4 name]",'Succession Plan Summary '!J48="[Enter candidate 5 name]"),"",'Succession Plan Summary '!J48)</f>
        <v/>
      </c>
      <c r="D28" s="3" t="str">
        <f>IF('Succession Plan Summary '!K48="","",'Succession Plan Summary '!K48)</f>
        <v/>
      </c>
      <c r="E28" s="6" t="str">
        <f t="shared" si="0"/>
        <v/>
      </c>
    </row>
    <row r="29" spans="1:5" ht="17" x14ac:dyDescent="0.2">
      <c r="A29" s="260"/>
      <c r="B29" s="5" t="str">
        <f t="shared" si="3"/>
        <v/>
      </c>
      <c r="C29" s="6" t="str">
        <f>IF(OR('Succession Plan Summary '!J49="[Enter candidate 1 name]",'Succession Plan Summary '!J49="[Enter candidate 2 name]",'Succession Plan Summary '!J49="[Enter candidate 3 name]",'Succession Plan Summary '!J49="[Enter candidate 4 name]",'Succession Plan Summary '!J49="[Enter candidate 5 name]"),"",'Succession Plan Summary '!J49)</f>
        <v/>
      </c>
      <c r="D29" s="3" t="str">
        <f>IF('Succession Plan Summary '!K49="","",'Succession Plan Summary '!K49)</f>
        <v/>
      </c>
      <c r="E29" s="6" t="str">
        <f t="shared" si="0"/>
        <v/>
      </c>
    </row>
    <row r="30" spans="1:5" ht="17" x14ac:dyDescent="0.2">
      <c r="A30" s="260"/>
      <c r="B30" s="5" t="str">
        <f t="shared" si="3"/>
        <v/>
      </c>
      <c r="C30" s="6" t="str">
        <f>IF(OR('Succession Plan Summary '!J50="[Enter candidate 1 name]",'Succession Plan Summary '!J50="[Enter candidate 2 name]",'Succession Plan Summary '!J50="[Enter candidate 3 name]",'Succession Plan Summary '!J50="[Enter candidate 4 name]",'Succession Plan Summary '!J50="[Enter candidate 5 name]"),"",'Succession Plan Summary '!J50)</f>
        <v/>
      </c>
      <c r="D30" s="3" t="str">
        <f>IF('Succession Plan Summary '!K50="","",'Succession Plan Summary '!K50)</f>
        <v/>
      </c>
      <c r="E30" s="6" t="str">
        <f t="shared" si="0"/>
        <v/>
      </c>
    </row>
    <row r="31" spans="1:5" ht="18" thickBot="1" x14ac:dyDescent="0.25">
      <c r="A31" s="261"/>
      <c r="B31" s="5" t="str">
        <f t="shared" si="3"/>
        <v/>
      </c>
      <c r="C31" s="6" t="str">
        <f>IF(OR('Succession Plan Summary '!J51="[Enter candidate 1 name]",'Succession Plan Summary '!J51="[Enter candidate 2 name]",'Succession Plan Summary '!J51="[Enter candidate 3 name]",'Succession Plan Summary '!J51="[Enter candidate 4 name]",'Succession Plan Summary '!J51="[Enter candidate 5 name]"),"",'Succession Plan Summary '!J51)</f>
        <v/>
      </c>
      <c r="D31" s="3" t="str">
        <f>IF('Succession Plan Summary '!K51="","",'Succession Plan Summary '!K51)</f>
        <v/>
      </c>
      <c r="E31" s="6" t="str">
        <f t="shared" si="0"/>
        <v/>
      </c>
    </row>
    <row r="32" spans="1:5" ht="16" customHeight="1" x14ac:dyDescent="0.2">
      <c r="A32" s="259" t="str">
        <f>IF('Succession Plan Summary '!I52="","",'Succession Plan Summary '!I52)</f>
        <v/>
      </c>
      <c r="B32" s="5" t="str">
        <f>$A$32</f>
        <v/>
      </c>
      <c r="C32" s="6" t="str">
        <f>IF(OR('Succession Plan Summary '!J52="[Enter candidate 1 name]",'Succession Plan Summary '!J52="[Enter candidate 2 name]",'Succession Plan Summary '!J52="[Enter candidate 3 name]",'Succession Plan Summary '!J52="[Enter candidate 4 name]",'Succession Plan Summary '!J52="[Enter candidate 5 name]"),"",'Succession Plan Summary '!J52)</f>
        <v/>
      </c>
      <c r="D32" s="3" t="str">
        <f>IF('Succession Plan Summary '!K52="","",'Succession Plan Summary '!K52)</f>
        <v/>
      </c>
      <c r="E32" s="6" t="str">
        <f t="shared" si="0"/>
        <v/>
      </c>
    </row>
    <row r="33" spans="1:5" ht="17" x14ac:dyDescent="0.2">
      <c r="A33" s="260"/>
      <c r="B33" s="5" t="str">
        <f t="shared" ref="B33:B36" si="4">$A$32</f>
        <v/>
      </c>
      <c r="C33" s="6" t="str">
        <f>IF(OR('Succession Plan Summary '!J53="[Enter candidate 1 name]",'Succession Plan Summary '!J53="[Enter candidate 2 name]",'Succession Plan Summary '!J53="[Enter candidate 3 name]",'Succession Plan Summary '!J53="[Enter candidate 4 name]",'Succession Plan Summary '!J53="[Enter candidate 5 name]"),"",'Succession Plan Summary '!J53)</f>
        <v/>
      </c>
      <c r="D33" s="3" t="str">
        <f>IF('Succession Plan Summary '!K53="","",'Succession Plan Summary '!K53)</f>
        <v/>
      </c>
      <c r="E33" s="6" t="str">
        <f t="shared" si="0"/>
        <v/>
      </c>
    </row>
    <row r="34" spans="1:5" ht="17" x14ac:dyDescent="0.2">
      <c r="A34" s="260"/>
      <c r="B34" s="5" t="str">
        <f t="shared" si="4"/>
        <v/>
      </c>
      <c r="C34" s="6" t="str">
        <f>IF(OR('Succession Plan Summary '!J54="[Enter candidate 1 name]",'Succession Plan Summary '!J54="[Enter candidate 2 name]",'Succession Plan Summary '!J54="[Enter candidate 3 name]",'Succession Plan Summary '!J54="[Enter candidate 4 name]",'Succession Plan Summary '!J54="[Enter candidate 5 name]"),"",'Succession Plan Summary '!J54)</f>
        <v/>
      </c>
      <c r="D34" s="3" t="str">
        <f>IF('Succession Plan Summary '!K54="","",'Succession Plan Summary '!K54)</f>
        <v/>
      </c>
      <c r="E34" s="6" t="str">
        <f t="shared" si="0"/>
        <v/>
      </c>
    </row>
    <row r="35" spans="1:5" ht="17" x14ac:dyDescent="0.2">
      <c r="A35" s="260"/>
      <c r="B35" s="5" t="str">
        <f t="shared" si="4"/>
        <v/>
      </c>
      <c r="C35" s="6" t="str">
        <f>IF(OR('Succession Plan Summary '!J55="[Enter candidate 1 name]",'Succession Plan Summary '!J55="[Enter candidate 2 name]",'Succession Plan Summary '!J55="[Enter candidate 3 name]",'Succession Plan Summary '!J55="[Enter candidate 4 name]",'Succession Plan Summary '!J55="[Enter candidate 5 name]"),"",'Succession Plan Summary '!J55)</f>
        <v/>
      </c>
      <c r="D35" s="3" t="str">
        <f>IF('Succession Plan Summary '!K55="","",'Succession Plan Summary '!K55)</f>
        <v/>
      </c>
      <c r="E35" s="6" t="str">
        <f t="shared" si="0"/>
        <v/>
      </c>
    </row>
    <row r="36" spans="1:5" ht="18" thickBot="1" x14ac:dyDescent="0.25">
      <c r="A36" s="261"/>
      <c r="B36" s="5" t="str">
        <f t="shared" si="4"/>
        <v/>
      </c>
      <c r="C36" s="6" t="str">
        <f>IF(OR('Succession Plan Summary '!J56="[Enter candidate 1 name]",'Succession Plan Summary '!J56="[Enter candidate 2 name]",'Succession Plan Summary '!J56="[Enter candidate 3 name]",'Succession Plan Summary '!J56="[Enter candidate 4 name]",'Succession Plan Summary '!J56="[Enter candidate 5 name]"),"",'Succession Plan Summary '!J56)</f>
        <v/>
      </c>
      <c r="D36" s="3" t="str">
        <f>IF('Succession Plan Summary '!K56="","",'Succession Plan Summary '!K56)</f>
        <v/>
      </c>
      <c r="E36" s="6" t="str">
        <f t="shared" si="0"/>
        <v/>
      </c>
    </row>
    <row r="37" spans="1:5" ht="16" customHeight="1" x14ac:dyDescent="0.2">
      <c r="A37" s="259" t="str">
        <f>IF('Succession Plan Summary '!I57="","",'Succession Plan Summary '!I57)</f>
        <v/>
      </c>
      <c r="B37" s="5" t="str">
        <f>$A$37</f>
        <v/>
      </c>
      <c r="C37" s="6" t="str">
        <f>IF(OR('Succession Plan Summary '!J57="[Enter candidate 1 name]",'Succession Plan Summary '!J57="[Enter candidate 2 name]",'Succession Plan Summary '!J57="[Enter candidate 3 name]",'Succession Plan Summary '!J57="[Enter candidate 4 name]",'Succession Plan Summary '!J57="[Enter candidate 5 name]"),"",'Succession Plan Summary '!J57)</f>
        <v/>
      </c>
      <c r="D37" s="3" t="str">
        <f>IF('Succession Plan Summary '!K57="","",'Succession Plan Summary '!K57)</f>
        <v/>
      </c>
      <c r="E37" s="6" t="str">
        <f t="shared" si="0"/>
        <v/>
      </c>
    </row>
    <row r="38" spans="1:5" ht="17" x14ac:dyDescent="0.2">
      <c r="A38" s="260"/>
      <c r="B38" s="5" t="str">
        <f t="shared" ref="B38:B41" si="5">$A$37</f>
        <v/>
      </c>
      <c r="C38" s="6" t="str">
        <f>IF(OR('Succession Plan Summary '!J58="[Enter candidate 1 name]",'Succession Plan Summary '!J58="[Enter candidate 2 name]",'Succession Plan Summary '!J58="[Enter candidate 3 name]",'Succession Plan Summary '!J58="[Enter candidate 4 name]",'Succession Plan Summary '!J58="[Enter candidate 5 name]"),"",'Succession Plan Summary '!J58)</f>
        <v/>
      </c>
      <c r="D38" s="3" t="str">
        <f>IF('Succession Plan Summary '!K58="","",'Succession Plan Summary '!K58)</f>
        <v/>
      </c>
      <c r="E38" s="6" t="str">
        <f t="shared" si="0"/>
        <v/>
      </c>
    </row>
    <row r="39" spans="1:5" ht="17" x14ac:dyDescent="0.2">
      <c r="A39" s="260"/>
      <c r="B39" s="5" t="str">
        <f t="shared" si="5"/>
        <v/>
      </c>
      <c r="C39" s="6" t="str">
        <f>IF(OR('Succession Plan Summary '!J59="[Enter candidate 1 name]",'Succession Plan Summary '!J59="[Enter candidate 2 name]",'Succession Plan Summary '!J59="[Enter candidate 3 name]",'Succession Plan Summary '!J59="[Enter candidate 4 name]",'Succession Plan Summary '!J59="[Enter candidate 5 name]"),"",'Succession Plan Summary '!J59)</f>
        <v/>
      </c>
      <c r="D39" s="3" t="str">
        <f>IF('Succession Plan Summary '!K59="","",'Succession Plan Summary '!K59)</f>
        <v/>
      </c>
      <c r="E39" s="6" t="str">
        <f t="shared" si="0"/>
        <v/>
      </c>
    </row>
    <row r="40" spans="1:5" ht="17" x14ac:dyDescent="0.2">
      <c r="A40" s="260"/>
      <c r="B40" s="5" t="str">
        <f t="shared" si="5"/>
        <v/>
      </c>
      <c r="C40" s="6" t="str">
        <f>IF(OR('Succession Plan Summary '!J60="[Enter candidate 1 name]",'Succession Plan Summary '!J60="[Enter candidate 2 name]",'Succession Plan Summary '!J60="[Enter candidate 3 name]",'Succession Plan Summary '!J60="[Enter candidate 4 name]",'Succession Plan Summary '!J60="[Enter candidate 5 name]"),"",'Succession Plan Summary '!J60)</f>
        <v/>
      </c>
      <c r="D40" s="3" t="str">
        <f>IF('Succession Plan Summary '!K60="","",'Succession Plan Summary '!K60)</f>
        <v/>
      </c>
      <c r="E40" s="6" t="str">
        <f t="shared" si="0"/>
        <v/>
      </c>
    </row>
    <row r="41" spans="1:5" ht="18" thickBot="1" x14ac:dyDescent="0.25">
      <c r="A41" s="261"/>
      <c r="B41" s="5" t="str">
        <f t="shared" si="5"/>
        <v/>
      </c>
      <c r="C41" s="6" t="str">
        <f>IF(OR('Succession Plan Summary '!J61="[Enter candidate 1 name]",'Succession Plan Summary '!J61="[Enter candidate 2 name]",'Succession Plan Summary '!J61="[Enter candidate 3 name]",'Succession Plan Summary '!J61="[Enter candidate 4 name]",'Succession Plan Summary '!J61="[Enter candidate 5 name]"),"",'Succession Plan Summary '!J61)</f>
        <v/>
      </c>
      <c r="D41" s="3" t="str">
        <f>IF('Succession Plan Summary '!K61="","",'Succession Plan Summary '!K61)</f>
        <v/>
      </c>
      <c r="E41" s="6" t="str">
        <f t="shared" si="0"/>
        <v/>
      </c>
    </row>
    <row r="42" spans="1:5" ht="16" customHeight="1" x14ac:dyDescent="0.2">
      <c r="A42" s="259" t="str">
        <f>IF('Succession Plan Summary '!I62="","",'Succession Plan Summary '!I62)</f>
        <v/>
      </c>
      <c r="B42" s="5" t="str">
        <f>$A$42</f>
        <v/>
      </c>
      <c r="C42" s="6" t="str">
        <f>IF(OR('Succession Plan Summary '!J62="[Enter candidate 1 name]",'Succession Plan Summary '!J62="[Enter candidate 2 name]",'Succession Plan Summary '!J62="[Enter candidate 3 name]",'Succession Plan Summary '!J62="[Enter candidate 4 name]",'Succession Plan Summary '!J62="[Enter candidate 5 name]"),"",'Succession Plan Summary '!J62)</f>
        <v/>
      </c>
      <c r="D42" s="3" t="str">
        <f>IF('Succession Plan Summary '!K62="","",'Succession Plan Summary '!K62)</f>
        <v/>
      </c>
      <c r="E42" s="6" t="str">
        <f t="shared" si="0"/>
        <v/>
      </c>
    </row>
    <row r="43" spans="1:5" ht="17" x14ac:dyDescent="0.2">
      <c r="A43" s="260"/>
      <c r="B43" s="5" t="str">
        <f t="shared" ref="B43:B46" si="6">$A$42</f>
        <v/>
      </c>
      <c r="C43" s="6" t="str">
        <f>IF(OR('Succession Plan Summary '!J63="[Enter candidate 1 name]",'Succession Plan Summary '!J63="[Enter candidate 2 name]",'Succession Plan Summary '!J63="[Enter candidate 3 name]",'Succession Plan Summary '!J63="[Enter candidate 4 name]",'Succession Plan Summary '!J63="[Enter candidate 5 name]"),"",'Succession Plan Summary '!J63)</f>
        <v/>
      </c>
      <c r="D43" s="3" t="str">
        <f>IF('Succession Plan Summary '!K63="","",'Succession Plan Summary '!K63)</f>
        <v/>
      </c>
      <c r="E43" s="6" t="str">
        <f t="shared" si="0"/>
        <v/>
      </c>
    </row>
    <row r="44" spans="1:5" ht="17" x14ac:dyDescent="0.2">
      <c r="A44" s="260"/>
      <c r="B44" s="5" t="str">
        <f t="shared" si="6"/>
        <v/>
      </c>
      <c r="C44" s="6" t="str">
        <f>IF(OR('Succession Plan Summary '!J64="[Enter candidate 1 name]",'Succession Plan Summary '!J64="[Enter candidate 2 name]",'Succession Plan Summary '!J64="[Enter candidate 3 name]",'Succession Plan Summary '!J64="[Enter candidate 4 name]",'Succession Plan Summary '!J64="[Enter candidate 5 name]"),"",'Succession Plan Summary '!J64)</f>
        <v/>
      </c>
      <c r="D44" s="3" t="str">
        <f>IF('Succession Plan Summary '!K64="","",'Succession Plan Summary '!K64)</f>
        <v/>
      </c>
      <c r="E44" s="6" t="str">
        <f t="shared" si="0"/>
        <v/>
      </c>
    </row>
    <row r="45" spans="1:5" ht="17" x14ac:dyDescent="0.2">
      <c r="A45" s="260"/>
      <c r="B45" s="5" t="str">
        <f t="shared" si="6"/>
        <v/>
      </c>
      <c r="C45" s="6" t="str">
        <f>IF(OR('Succession Plan Summary '!J65="[Enter candidate 1 name]",'Succession Plan Summary '!J65="[Enter candidate 2 name]",'Succession Plan Summary '!J65="[Enter candidate 3 name]",'Succession Plan Summary '!J65="[Enter candidate 4 name]",'Succession Plan Summary '!J65="[Enter candidate 5 name]"),"",'Succession Plan Summary '!J65)</f>
        <v/>
      </c>
      <c r="D45" s="3" t="str">
        <f>IF('Succession Plan Summary '!K65="","",'Succession Plan Summary '!K65)</f>
        <v/>
      </c>
      <c r="E45" s="6" t="str">
        <f t="shared" si="0"/>
        <v/>
      </c>
    </row>
    <row r="46" spans="1:5" ht="18" thickBot="1" x14ac:dyDescent="0.25">
      <c r="A46" s="261"/>
      <c r="B46" s="5" t="str">
        <f t="shared" si="6"/>
        <v/>
      </c>
      <c r="C46" s="6" t="str">
        <f>IF(OR('Succession Plan Summary '!J66="[Enter candidate 1 name]",'Succession Plan Summary '!J66="[Enter candidate 2 name]",'Succession Plan Summary '!J66="[Enter candidate 3 name]",'Succession Plan Summary '!J66="[Enter candidate 4 name]",'Succession Plan Summary '!J66="[Enter candidate 5 name]"),"",'Succession Plan Summary '!J66)</f>
        <v/>
      </c>
      <c r="D46" s="3" t="str">
        <f>IF('Succession Plan Summary '!K66="","",'Succession Plan Summary '!K66)</f>
        <v/>
      </c>
      <c r="E46" s="6" t="str">
        <f t="shared" si="0"/>
        <v/>
      </c>
    </row>
    <row r="47" spans="1:5" ht="16" customHeight="1" x14ac:dyDescent="0.2">
      <c r="A47" s="259" t="str">
        <f>IF('Succession Plan Summary '!I67="","",'Succession Plan Summary '!I67)</f>
        <v/>
      </c>
      <c r="B47" s="5" t="str">
        <f>$A$47</f>
        <v/>
      </c>
      <c r="C47" s="6" t="str">
        <f>IF(OR('Succession Plan Summary '!J67="[Enter candidate 1 name]",'Succession Plan Summary '!J67="[Enter candidate 2 name]",'Succession Plan Summary '!J67="[Enter candidate 3 name]",'Succession Plan Summary '!J67="[Enter candidate 4 name]",'Succession Plan Summary '!J67="[Enter candidate 5 name]"),"",'Succession Plan Summary '!J67)</f>
        <v/>
      </c>
      <c r="D47" s="3" t="str">
        <f>IF('Succession Plan Summary '!K67="","",'Succession Plan Summary '!K67)</f>
        <v/>
      </c>
      <c r="E47" s="6" t="str">
        <f t="shared" si="0"/>
        <v/>
      </c>
    </row>
    <row r="48" spans="1:5" ht="17" x14ac:dyDescent="0.2">
      <c r="A48" s="260"/>
      <c r="B48" s="5" t="str">
        <f t="shared" ref="B48:B51" si="7">$A$47</f>
        <v/>
      </c>
      <c r="C48" s="6" t="str">
        <f>IF(OR('Succession Plan Summary '!J68="[Enter candidate 1 name]",'Succession Plan Summary '!J68="[Enter candidate 2 name]",'Succession Plan Summary '!J68="[Enter candidate 3 name]",'Succession Plan Summary '!J68="[Enter candidate 4 name]",'Succession Plan Summary '!J68="[Enter candidate 5 name]"),"",'Succession Plan Summary '!J68)</f>
        <v/>
      </c>
      <c r="D48" s="3" t="str">
        <f>IF('Succession Plan Summary '!K68="","",'Succession Plan Summary '!K68)</f>
        <v/>
      </c>
      <c r="E48" s="6" t="str">
        <f t="shared" si="0"/>
        <v/>
      </c>
    </row>
    <row r="49" spans="1:5" ht="17" x14ac:dyDescent="0.2">
      <c r="A49" s="260"/>
      <c r="B49" s="5" t="str">
        <f t="shared" si="7"/>
        <v/>
      </c>
      <c r="C49" s="6" t="str">
        <f>IF(OR('Succession Plan Summary '!J69="[Enter candidate 1 name]",'Succession Plan Summary '!J69="[Enter candidate 2 name]",'Succession Plan Summary '!J69="[Enter candidate 3 name]",'Succession Plan Summary '!J69="[Enter candidate 4 name]",'Succession Plan Summary '!J69="[Enter candidate 5 name]"),"",'Succession Plan Summary '!J69)</f>
        <v/>
      </c>
      <c r="D49" s="3" t="str">
        <f>IF('Succession Plan Summary '!K69="","",'Succession Plan Summary '!K69)</f>
        <v/>
      </c>
      <c r="E49" s="6" t="str">
        <f t="shared" si="0"/>
        <v/>
      </c>
    </row>
    <row r="50" spans="1:5" ht="17" x14ac:dyDescent="0.2">
      <c r="A50" s="260"/>
      <c r="B50" s="5" t="str">
        <f t="shared" si="7"/>
        <v/>
      </c>
      <c r="C50" s="6" t="str">
        <f>IF(OR('Succession Plan Summary '!J70="[Enter candidate 1 name]",'Succession Plan Summary '!J70="[Enter candidate 2 name]",'Succession Plan Summary '!J70="[Enter candidate 3 name]",'Succession Plan Summary '!J70="[Enter candidate 4 name]",'Succession Plan Summary '!J70="[Enter candidate 5 name]"),"",'Succession Plan Summary '!J70)</f>
        <v/>
      </c>
      <c r="D50" s="3" t="str">
        <f>IF('Succession Plan Summary '!K70="","",'Succession Plan Summary '!K70)</f>
        <v/>
      </c>
      <c r="E50" s="6" t="str">
        <f t="shared" si="0"/>
        <v/>
      </c>
    </row>
    <row r="51" spans="1:5" ht="18" thickBot="1" x14ac:dyDescent="0.25">
      <c r="A51" s="261"/>
      <c r="B51" s="5" t="str">
        <f t="shared" si="7"/>
        <v/>
      </c>
      <c r="C51" s="6" t="str">
        <f>IF(OR('Succession Plan Summary '!J71="[Enter candidate 1 name]",'Succession Plan Summary '!J71="[Enter candidate 2 name]",'Succession Plan Summary '!J71="[Enter candidate 3 name]",'Succession Plan Summary '!J71="[Enter candidate 4 name]",'Succession Plan Summary '!J71="[Enter candidate 5 name]"),"",'Succession Plan Summary '!J71)</f>
        <v/>
      </c>
      <c r="D51" s="3" t="str">
        <f>IF('Succession Plan Summary '!K71="","",'Succession Plan Summary '!K71)</f>
        <v/>
      </c>
      <c r="E51" s="6" t="str">
        <f t="shared" si="0"/>
        <v/>
      </c>
    </row>
    <row r="52" spans="1:5" ht="16" customHeight="1" x14ac:dyDescent="0.2">
      <c r="A52" s="259" t="str">
        <f>IF('Succession Plan Summary '!I72="","",'Succession Plan Summary '!I72)</f>
        <v/>
      </c>
      <c r="B52" s="5" t="str">
        <f>$A$52</f>
        <v/>
      </c>
      <c r="C52" s="6" t="str">
        <f>IF(OR('Succession Plan Summary '!J72="[Enter candidate 1 name]",'Succession Plan Summary '!J72="[Enter candidate 2 name]",'Succession Plan Summary '!J72="[Enter candidate 3 name]",'Succession Plan Summary '!J72="[Enter candidate 4 name]",'Succession Plan Summary '!J72="[Enter candidate 5 name]"),"",'Succession Plan Summary '!J72)</f>
        <v/>
      </c>
      <c r="D52" s="3" t="str">
        <f>IF('Succession Plan Summary '!K72="","",'Succession Plan Summary '!K72)</f>
        <v/>
      </c>
      <c r="E52" s="6" t="str">
        <f t="shared" si="0"/>
        <v/>
      </c>
    </row>
    <row r="53" spans="1:5" ht="17" x14ac:dyDescent="0.2">
      <c r="A53" s="260"/>
      <c r="B53" s="5" t="str">
        <f t="shared" ref="B53:B56" si="8">$A$52</f>
        <v/>
      </c>
      <c r="C53" s="6" t="str">
        <f>IF(OR('Succession Plan Summary '!J73="[Enter candidate 1 name]",'Succession Plan Summary '!J73="[Enter candidate 2 name]",'Succession Plan Summary '!J73="[Enter candidate 3 name]",'Succession Plan Summary '!J73="[Enter candidate 4 name]",'Succession Plan Summary '!J73="[Enter candidate 5 name]"),"",'Succession Plan Summary '!J73)</f>
        <v/>
      </c>
      <c r="D53" s="3" t="str">
        <f>IF('Succession Plan Summary '!K73="","",'Succession Plan Summary '!K73)</f>
        <v/>
      </c>
      <c r="E53" s="6" t="str">
        <f t="shared" si="0"/>
        <v/>
      </c>
    </row>
    <row r="54" spans="1:5" ht="17" x14ac:dyDescent="0.2">
      <c r="A54" s="260"/>
      <c r="B54" s="5" t="str">
        <f t="shared" si="8"/>
        <v/>
      </c>
      <c r="C54" s="6" t="str">
        <f>IF(OR('Succession Plan Summary '!J74="[Enter candidate 1 name]",'Succession Plan Summary '!J74="[Enter candidate 2 name]",'Succession Plan Summary '!J74="[Enter candidate 3 name]",'Succession Plan Summary '!J74="[Enter candidate 4 name]",'Succession Plan Summary '!J74="[Enter candidate 5 name]"),"",'Succession Plan Summary '!J74)</f>
        <v/>
      </c>
      <c r="D54" s="3" t="str">
        <f>IF('Succession Plan Summary '!K74="","",'Succession Plan Summary '!K74)</f>
        <v/>
      </c>
      <c r="E54" s="6" t="str">
        <f t="shared" si="0"/>
        <v/>
      </c>
    </row>
    <row r="55" spans="1:5" ht="17" x14ac:dyDescent="0.2">
      <c r="A55" s="260"/>
      <c r="B55" s="5" t="str">
        <f t="shared" si="8"/>
        <v/>
      </c>
      <c r="C55" s="6" t="str">
        <f>IF(OR('Succession Plan Summary '!J75="[Enter candidate 1 name]",'Succession Plan Summary '!J75="[Enter candidate 2 name]",'Succession Plan Summary '!J75="[Enter candidate 3 name]",'Succession Plan Summary '!J75="[Enter candidate 4 name]",'Succession Plan Summary '!J75="[Enter candidate 5 name]"),"",'Succession Plan Summary '!J75)</f>
        <v/>
      </c>
      <c r="D55" s="3" t="str">
        <f>IF('Succession Plan Summary '!K75="","",'Succession Plan Summary '!K75)</f>
        <v/>
      </c>
      <c r="E55" s="6" t="str">
        <f t="shared" si="0"/>
        <v/>
      </c>
    </row>
    <row r="56" spans="1:5" ht="18" thickBot="1" x14ac:dyDescent="0.25">
      <c r="A56" s="261"/>
      <c r="B56" s="5" t="str">
        <f t="shared" si="8"/>
        <v/>
      </c>
      <c r="C56" s="6" t="str">
        <f>IF(OR('Succession Plan Summary '!J76="[Enter candidate 1 name]",'Succession Plan Summary '!J76="[Enter candidate 2 name]",'Succession Plan Summary '!J76="[Enter candidate 3 name]",'Succession Plan Summary '!J76="[Enter candidate 4 name]",'Succession Plan Summary '!J76="[Enter candidate 5 name]"),"",'Succession Plan Summary '!J76)</f>
        <v/>
      </c>
      <c r="D56" s="3" t="str">
        <f>IF('Succession Plan Summary '!K76="","",'Succession Plan Summary '!K76)</f>
        <v/>
      </c>
      <c r="E56" s="6" t="str">
        <f t="shared" si="0"/>
        <v/>
      </c>
    </row>
    <row r="57" spans="1:5" ht="16" customHeight="1" x14ac:dyDescent="0.2">
      <c r="A57" s="259" t="str">
        <f>IF('Succession Plan Summary '!I77="","",'Succession Plan Summary '!I77)</f>
        <v/>
      </c>
      <c r="B57" s="5" t="str">
        <f>$A$57</f>
        <v/>
      </c>
      <c r="C57" s="6" t="str">
        <f>IF(OR('Succession Plan Summary '!J77="[Enter candidate 1 name]",'Succession Plan Summary '!J77="[Enter candidate 2 name]",'Succession Plan Summary '!J77="[Enter candidate 3 name]",'Succession Plan Summary '!J77="[Enter candidate 4 name]",'Succession Plan Summary '!J77="[Enter candidate 5 name]"),"",'Succession Plan Summary '!J77)</f>
        <v/>
      </c>
      <c r="D57" s="3" t="str">
        <f>IF('Succession Plan Summary '!K77="","",'Succession Plan Summary '!K77)</f>
        <v/>
      </c>
      <c r="E57" s="6" t="str">
        <f t="shared" si="0"/>
        <v/>
      </c>
    </row>
    <row r="58" spans="1:5" ht="17" x14ac:dyDescent="0.2">
      <c r="A58" s="260"/>
      <c r="B58" s="5" t="str">
        <f t="shared" ref="B58:B61" si="9">$A$57</f>
        <v/>
      </c>
      <c r="C58" s="6" t="str">
        <f>IF(OR('Succession Plan Summary '!J78="[Enter candidate 1 name]",'Succession Plan Summary '!J78="[Enter candidate 2 name]",'Succession Plan Summary '!J78="[Enter candidate 3 name]",'Succession Plan Summary '!J78="[Enter candidate 4 name]",'Succession Plan Summary '!J78="[Enter candidate 5 name]"),"",'Succession Plan Summary '!J78)</f>
        <v/>
      </c>
      <c r="D58" s="3" t="str">
        <f>IF('Succession Plan Summary '!K78="","",'Succession Plan Summary '!K78)</f>
        <v/>
      </c>
      <c r="E58" s="6" t="str">
        <f t="shared" si="0"/>
        <v/>
      </c>
    </row>
    <row r="59" spans="1:5" ht="17" x14ac:dyDescent="0.2">
      <c r="A59" s="260"/>
      <c r="B59" s="5" t="str">
        <f t="shared" si="9"/>
        <v/>
      </c>
      <c r="C59" s="6" t="str">
        <f>IF(OR('Succession Plan Summary '!J79="[Enter candidate 1 name]",'Succession Plan Summary '!J79="[Enter candidate 2 name]",'Succession Plan Summary '!J79="[Enter candidate 3 name]",'Succession Plan Summary '!J79="[Enter candidate 4 name]",'Succession Plan Summary '!J79="[Enter candidate 5 name]"),"",'Succession Plan Summary '!J79)</f>
        <v/>
      </c>
      <c r="D59" s="3" t="str">
        <f>IF('Succession Plan Summary '!K79="","",'Succession Plan Summary '!K79)</f>
        <v/>
      </c>
      <c r="E59" s="6" t="str">
        <f t="shared" si="0"/>
        <v/>
      </c>
    </row>
    <row r="60" spans="1:5" ht="17" x14ac:dyDescent="0.2">
      <c r="A60" s="260"/>
      <c r="B60" s="5" t="str">
        <f t="shared" si="9"/>
        <v/>
      </c>
      <c r="C60" s="6" t="str">
        <f>IF(OR('Succession Plan Summary '!J80="[Enter candidate 1 name]",'Succession Plan Summary '!J80="[Enter candidate 2 name]",'Succession Plan Summary '!J80="[Enter candidate 3 name]",'Succession Plan Summary '!J80="[Enter candidate 4 name]",'Succession Plan Summary '!J80="[Enter candidate 5 name]"),"",'Succession Plan Summary '!J80)</f>
        <v/>
      </c>
      <c r="D60" s="3" t="str">
        <f>IF('Succession Plan Summary '!K80="","",'Succession Plan Summary '!K80)</f>
        <v/>
      </c>
      <c r="E60" s="6" t="str">
        <f t="shared" si="0"/>
        <v/>
      </c>
    </row>
    <row r="61" spans="1:5" ht="18" thickBot="1" x14ac:dyDescent="0.25">
      <c r="A61" s="261"/>
      <c r="B61" s="5" t="str">
        <f t="shared" si="9"/>
        <v/>
      </c>
      <c r="C61" s="6" t="str">
        <f>IF(OR('Succession Plan Summary '!J81="[Enter candidate 1 name]",'Succession Plan Summary '!J81="[Enter candidate 2 name]",'Succession Plan Summary '!J81="[Enter candidate 3 name]",'Succession Plan Summary '!J81="[Enter candidate 4 name]",'Succession Plan Summary '!J81="[Enter candidate 5 name]"),"",'Succession Plan Summary '!J81)</f>
        <v/>
      </c>
      <c r="D61" s="3" t="str">
        <f>IF('Succession Plan Summary '!K81="","",'Succession Plan Summary '!K81)</f>
        <v/>
      </c>
      <c r="E61" s="6" t="str">
        <f t="shared" si="0"/>
        <v/>
      </c>
    </row>
    <row r="62" spans="1:5" ht="16" customHeight="1" x14ac:dyDescent="0.2">
      <c r="A62" s="259" t="str">
        <f>IF('Succession Plan Summary '!I82="","",'Succession Plan Summary '!I82)</f>
        <v/>
      </c>
      <c r="B62" s="5" t="str">
        <f>$A$62</f>
        <v/>
      </c>
      <c r="C62" s="6" t="str">
        <f>IF(OR('Succession Plan Summary '!J82="[Enter candidate 1 name]",'Succession Plan Summary '!J82="[Enter candidate 2 name]",'Succession Plan Summary '!J82="[Enter candidate 3 name]",'Succession Plan Summary '!J82="[Enter candidate 4 name]",'Succession Plan Summary '!J82="[Enter candidate 5 name]"),"",'Succession Plan Summary '!J82)</f>
        <v/>
      </c>
      <c r="D62" s="3" t="str">
        <f>IF('Succession Plan Summary '!K82="","",'Succession Plan Summary '!K82)</f>
        <v/>
      </c>
      <c r="E62" s="6" t="str">
        <f t="shared" si="0"/>
        <v/>
      </c>
    </row>
    <row r="63" spans="1:5" ht="17" x14ac:dyDescent="0.2">
      <c r="A63" s="260"/>
      <c r="B63" s="5" t="str">
        <f t="shared" ref="B63:B66" si="10">$A$62</f>
        <v/>
      </c>
      <c r="C63" s="6" t="str">
        <f>IF(OR('Succession Plan Summary '!J83="[Enter candidate 1 name]",'Succession Plan Summary '!J83="[Enter candidate 2 name]",'Succession Plan Summary '!J83="[Enter candidate 3 name]",'Succession Plan Summary '!J83="[Enter candidate 4 name]",'Succession Plan Summary '!J83="[Enter candidate 5 name]"),"",'Succession Plan Summary '!J83)</f>
        <v/>
      </c>
      <c r="D63" s="3" t="str">
        <f>IF('Succession Plan Summary '!K83="","",'Succession Plan Summary '!K83)</f>
        <v/>
      </c>
      <c r="E63" s="6" t="str">
        <f t="shared" si="0"/>
        <v/>
      </c>
    </row>
    <row r="64" spans="1:5" ht="17" x14ac:dyDescent="0.2">
      <c r="A64" s="260"/>
      <c r="B64" s="5" t="str">
        <f t="shared" si="10"/>
        <v/>
      </c>
      <c r="C64" s="6" t="str">
        <f>IF(OR('Succession Plan Summary '!J84="[Enter candidate 1 name]",'Succession Plan Summary '!J84="[Enter candidate 2 name]",'Succession Plan Summary '!J84="[Enter candidate 3 name]",'Succession Plan Summary '!J84="[Enter candidate 4 name]",'Succession Plan Summary '!J84="[Enter candidate 5 name]"),"",'Succession Plan Summary '!J84)</f>
        <v/>
      </c>
      <c r="D64" s="3" t="str">
        <f>IF('Succession Plan Summary '!K84="","",'Succession Plan Summary '!K84)</f>
        <v/>
      </c>
      <c r="E64" s="6" t="str">
        <f t="shared" si="0"/>
        <v/>
      </c>
    </row>
    <row r="65" spans="1:5" ht="17" x14ac:dyDescent="0.2">
      <c r="A65" s="260"/>
      <c r="B65" s="5" t="str">
        <f t="shared" si="10"/>
        <v/>
      </c>
      <c r="C65" s="6" t="str">
        <f>IF(OR('Succession Plan Summary '!J85="[Enter candidate 1 name]",'Succession Plan Summary '!J85="[Enter candidate 2 name]",'Succession Plan Summary '!J85="[Enter candidate 3 name]",'Succession Plan Summary '!J85="[Enter candidate 4 name]",'Succession Plan Summary '!J85="[Enter candidate 5 name]"),"",'Succession Plan Summary '!J85)</f>
        <v/>
      </c>
      <c r="D65" s="3" t="str">
        <f>IF('Succession Plan Summary '!K85="","",'Succession Plan Summary '!K85)</f>
        <v/>
      </c>
      <c r="E65" s="6" t="str">
        <f t="shared" si="0"/>
        <v/>
      </c>
    </row>
    <row r="66" spans="1:5" ht="18" thickBot="1" x14ac:dyDescent="0.25">
      <c r="A66" s="261"/>
      <c r="B66" s="5" t="str">
        <f t="shared" si="10"/>
        <v/>
      </c>
      <c r="C66" s="6" t="str">
        <f>IF(OR('Succession Plan Summary '!J86="[Enter candidate 1 name]",'Succession Plan Summary '!J86="[Enter candidate 2 name]",'Succession Plan Summary '!J86="[Enter candidate 3 name]",'Succession Plan Summary '!J86="[Enter candidate 4 name]",'Succession Plan Summary '!J86="[Enter candidate 5 name]"),"",'Succession Plan Summary '!J86)</f>
        <v/>
      </c>
      <c r="D66" s="3" t="str">
        <f>IF('Succession Plan Summary '!K86="","",'Succession Plan Summary '!K86)</f>
        <v/>
      </c>
      <c r="E66" s="6" t="str">
        <f t="shared" si="0"/>
        <v/>
      </c>
    </row>
    <row r="67" spans="1:5" ht="16" customHeight="1" x14ac:dyDescent="0.2">
      <c r="A67" s="259" t="str">
        <f>IF('Succession Plan Summary '!I87="","",'Succession Plan Summary '!I87)</f>
        <v/>
      </c>
      <c r="B67" s="5" t="str">
        <f>$A$67</f>
        <v/>
      </c>
      <c r="C67" s="6" t="str">
        <f>IF(OR('Succession Plan Summary '!J87="[Enter candidate 1 name]",'Succession Plan Summary '!J87="[Enter candidate 2 name]",'Succession Plan Summary '!J87="[Enter candidate 3 name]",'Succession Plan Summary '!J87="[Enter candidate 4 name]",'Succession Plan Summary '!J87="[Enter candidate 5 name]"),"",'Succession Plan Summary '!J87)</f>
        <v/>
      </c>
      <c r="D67" s="3" t="str">
        <f>IF('Succession Plan Summary '!K87="","",'Succession Plan Summary '!K87)</f>
        <v/>
      </c>
      <c r="E67" s="6" t="str">
        <f t="shared" ref="E67:E130" si="11">IF(AND(B67="The role/skill will be required in less than a year",D67="Candidate will be ready in over two years"),9,IF(AND(B67="The role/skill will be required in less than a year",D67="Candidate will be ready in 1-2 years"),8,IF(AND(B67="The role/skill will be required in less than a year",D67="Candidate will be ready in less than a year"),7,IF(AND(B67="The role/skill will be required in 1-2 years",D67="Candidate will be ready in over two years"),6,IF(AND(B67="The role/skill will be required in 1-2 years",D67="Candidate will be ready in 1-2 years"),5,IF(AND(B67="The role/skill will be required in 1-2 years",D67="Candidate will be ready in less than a year"),4,IF(AND(B67="The role/skill will be required in over two years",D67="Candidate will be ready in over two years"),3,IF(AND(B67="The role/skill will be required in over two years",D67="Candidate will be ready in 1-2 years"),2,IF(AND(B67="The role/skill will be required in over two years",D67="Candidate will be ready in less than a year"),1,"")))))))))</f>
        <v/>
      </c>
    </row>
    <row r="68" spans="1:5" ht="17" x14ac:dyDescent="0.2">
      <c r="A68" s="260"/>
      <c r="B68" s="5" t="str">
        <f t="shared" ref="B68:B71" si="12">$A$67</f>
        <v/>
      </c>
      <c r="C68" s="6" t="str">
        <f>IF(OR('Succession Plan Summary '!J88="[Enter candidate 1 name]",'Succession Plan Summary '!J88="[Enter candidate 2 name]",'Succession Plan Summary '!J88="[Enter candidate 3 name]",'Succession Plan Summary '!J88="[Enter candidate 4 name]",'Succession Plan Summary '!J88="[Enter candidate 5 name]"),"",'Succession Plan Summary '!J88)</f>
        <v/>
      </c>
      <c r="D68" s="3" t="str">
        <f>IF('Succession Plan Summary '!K88="","",'Succession Plan Summary '!K88)</f>
        <v/>
      </c>
      <c r="E68" s="6" t="str">
        <f t="shared" si="11"/>
        <v/>
      </c>
    </row>
    <row r="69" spans="1:5" ht="17" x14ac:dyDescent="0.2">
      <c r="A69" s="260"/>
      <c r="B69" s="5" t="str">
        <f t="shared" si="12"/>
        <v/>
      </c>
      <c r="C69" s="6" t="str">
        <f>IF(OR('Succession Plan Summary '!J89="[Enter candidate 1 name]",'Succession Plan Summary '!J89="[Enter candidate 2 name]",'Succession Plan Summary '!J89="[Enter candidate 3 name]",'Succession Plan Summary '!J89="[Enter candidate 4 name]",'Succession Plan Summary '!J89="[Enter candidate 5 name]"),"",'Succession Plan Summary '!J89)</f>
        <v/>
      </c>
      <c r="D69" s="3" t="str">
        <f>IF('Succession Plan Summary '!K89="","",'Succession Plan Summary '!K89)</f>
        <v/>
      </c>
      <c r="E69" s="6" t="str">
        <f t="shared" si="11"/>
        <v/>
      </c>
    </row>
    <row r="70" spans="1:5" ht="17" x14ac:dyDescent="0.2">
      <c r="A70" s="260"/>
      <c r="B70" s="5" t="str">
        <f t="shared" si="12"/>
        <v/>
      </c>
      <c r="C70" s="6" t="str">
        <f>IF(OR('Succession Plan Summary '!J90="[Enter candidate 1 name]",'Succession Plan Summary '!J90="[Enter candidate 2 name]",'Succession Plan Summary '!J90="[Enter candidate 3 name]",'Succession Plan Summary '!J90="[Enter candidate 4 name]",'Succession Plan Summary '!J90="[Enter candidate 5 name]"),"",'Succession Plan Summary '!J90)</f>
        <v/>
      </c>
      <c r="D70" s="3" t="str">
        <f>IF('Succession Plan Summary '!K90="","",'Succession Plan Summary '!K90)</f>
        <v/>
      </c>
      <c r="E70" s="6" t="str">
        <f t="shared" si="11"/>
        <v/>
      </c>
    </row>
    <row r="71" spans="1:5" ht="18" thickBot="1" x14ac:dyDescent="0.25">
      <c r="A71" s="261"/>
      <c r="B71" s="5" t="str">
        <f t="shared" si="12"/>
        <v/>
      </c>
      <c r="C71" s="6" t="str">
        <f>IF(OR('Succession Plan Summary '!J91="[Enter candidate 1 name]",'Succession Plan Summary '!J91="[Enter candidate 2 name]",'Succession Plan Summary '!J91="[Enter candidate 3 name]",'Succession Plan Summary '!J91="[Enter candidate 4 name]",'Succession Plan Summary '!J91="[Enter candidate 5 name]"),"",'Succession Plan Summary '!J91)</f>
        <v/>
      </c>
      <c r="D71" s="3" t="str">
        <f>IF('Succession Plan Summary '!K91="","",'Succession Plan Summary '!K91)</f>
        <v/>
      </c>
      <c r="E71" s="6" t="str">
        <f t="shared" si="11"/>
        <v/>
      </c>
    </row>
    <row r="72" spans="1:5" ht="16" customHeight="1" x14ac:dyDescent="0.2">
      <c r="A72" s="259" t="str">
        <f>IF('Succession Plan Summary '!I92="","",'Succession Plan Summary '!I92)</f>
        <v/>
      </c>
      <c r="B72" s="5" t="str">
        <f>$A$72</f>
        <v/>
      </c>
      <c r="C72" s="6" t="str">
        <f>IF(OR('Succession Plan Summary '!J92="[Enter candidate 1 name]",'Succession Plan Summary '!J92="[Enter candidate 2 name]",'Succession Plan Summary '!J92="[Enter candidate 3 name]",'Succession Plan Summary '!J92="[Enter candidate 4 name]",'Succession Plan Summary '!J92="[Enter candidate 5 name]"),"",'Succession Plan Summary '!J92)</f>
        <v/>
      </c>
      <c r="D72" s="3" t="str">
        <f>IF('Succession Plan Summary '!K92="","",'Succession Plan Summary '!K92)</f>
        <v/>
      </c>
      <c r="E72" s="6" t="str">
        <f t="shared" si="11"/>
        <v/>
      </c>
    </row>
    <row r="73" spans="1:5" ht="17" x14ac:dyDescent="0.2">
      <c r="A73" s="260"/>
      <c r="B73" s="5" t="str">
        <f t="shared" ref="B73:B76" si="13">$A$72</f>
        <v/>
      </c>
      <c r="C73" s="6" t="str">
        <f>IF(OR('Succession Plan Summary '!J93="[Enter candidate 1 name]",'Succession Plan Summary '!J93="[Enter candidate 2 name]",'Succession Plan Summary '!J93="[Enter candidate 3 name]",'Succession Plan Summary '!J93="[Enter candidate 4 name]",'Succession Plan Summary '!J93="[Enter candidate 5 name]"),"",'Succession Plan Summary '!J93)</f>
        <v/>
      </c>
      <c r="D73" s="3" t="str">
        <f>IF('Succession Plan Summary '!K93="","",'Succession Plan Summary '!K93)</f>
        <v/>
      </c>
      <c r="E73" s="6" t="str">
        <f t="shared" si="11"/>
        <v/>
      </c>
    </row>
    <row r="74" spans="1:5" ht="17" x14ac:dyDescent="0.2">
      <c r="A74" s="260"/>
      <c r="B74" s="5" t="str">
        <f t="shared" si="13"/>
        <v/>
      </c>
      <c r="C74" s="6" t="str">
        <f>IF(OR('Succession Plan Summary '!J94="[Enter candidate 1 name]",'Succession Plan Summary '!J94="[Enter candidate 2 name]",'Succession Plan Summary '!J94="[Enter candidate 3 name]",'Succession Plan Summary '!J94="[Enter candidate 4 name]",'Succession Plan Summary '!J94="[Enter candidate 5 name]"),"",'Succession Plan Summary '!J94)</f>
        <v/>
      </c>
      <c r="D74" s="3" t="str">
        <f>IF('Succession Plan Summary '!K94="","",'Succession Plan Summary '!K94)</f>
        <v/>
      </c>
      <c r="E74" s="6" t="str">
        <f t="shared" si="11"/>
        <v/>
      </c>
    </row>
    <row r="75" spans="1:5" ht="17" x14ac:dyDescent="0.2">
      <c r="A75" s="260"/>
      <c r="B75" s="5" t="str">
        <f t="shared" si="13"/>
        <v/>
      </c>
      <c r="C75" s="6" t="str">
        <f>IF(OR('Succession Plan Summary '!J95="[Enter candidate 1 name]",'Succession Plan Summary '!J95="[Enter candidate 2 name]",'Succession Plan Summary '!J95="[Enter candidate 3 name]",'Succession Plan Summary '!J95="[Enter candidate 4 name]",'Succession Plan Summary '!J95="[Enter candidate 5 name]"),"",'Succession Plan Summary '!J95)</f>
        <v/>
      </c>
      <c r="D75" s="3" t="str">
        <f>IF('Succession Plan Summary '!K95="","",'Succession Plan Summary '!K95)</f>
        <v/>
      </c>
      <c r="E75" s="6" t="str">
        <f t="shared" si="11"/>
        <v/>
      </c>
    </row>
    <row r="76" spans="1:5" ht="18" thickBot="1" x14ac:dyDescent="0.25">
      <c r="A76" s="261"/>
      <c r="B76" s="5" t="str">
        <f t="shared" si="13"/>
        <v/>
      </c>
      <c r="C76" s="6" t="str">
        <f>IF(OR('Succession Plan Summary '!J96="[Enter candidate 1 name]",'Succession Plan Summary '!J96="[Enter candidate 2 name]",'Succession Plan Summary '!J96="[Enter candidate 3 name]",'Succession Plan Summary '!J96="[Enter candidate 4 name]",'Succession Plan Summary '!J96="[Enter candidate 5 name]"),"",'Succession Plan Summary '!J96)</f>
        <v/>
      </c>
      <c r="D76" s="3" t="str">
        <f>IF('Succession Plan Summary '!K96="","",'Succession Plan Summary '!K96)</f>
        <v/>
      </c>
      <c r="E76" s="6" t="str">
        <f t="shared" si="11"/>
        <v/>
      </c>
    </row>
    <row r="77" spans="1:5" ht="16" customHeight="1" x14ac:dyDescent="0.2">
      <c r="A77" s="259" t="str">
        <f>IF('Succession Plan Summary '!I97="","",'Succession Plan Summary '!I97)</f>
        <v/>
      </c>
      <c r="B77" s="5" t="str">
        <f>$A$77</f>
        <v/>
      </c>
      <c r="C77" s="6" t="str">
        <f>IF(OR('Succession Plan Summary '!J97="[Enter candidate 1 name]",'Succession Plan Summary '!J97="[Enter candidate 2 name]",'Succession Plan Summary '!J97="[Enter candidate 3 name]",'Succession Plan Summary '!J97="[Enter candidate 4 name]",'Succession Plan Summary '!J97="[Enter candidate 5 name]"),"",'Succession Plan Summary '!J97)</f>
        <v/>
      </c>
      <c r="D77" s="3" t="str">
        <f>IF('Succession Plan Summary '!K97="","",'Succession Plan Summary '!K97)</f>
        <v/>
      </c>
      <c r="E77" s="6" t="str">
        <f t="shared" si="11"/>
        <v/>
      </c>
    </row>
    <row r="78" spans="1:5" ht="17" x14ac:dyDescent="0.2">
      <c r="A78" s="260"/>
      <c r="B78" s="5" t="str">
        <f t="shared" ref="B78:B81" si="14">$A$77</f>
        <v/>
      </c>
      <c r="C78" s="6" t="str">
        <f>IF(OR('Succession Plan Summary '!J98="[Enter candidate 1 name]",'Succession Plan Summary '!J98="[Enter candidate 2 name]",'Succession Plan Summary '!J98="[Enter candidate 3 name]",'Succession Plan Summary '!J98="[Enter candidate 4 name]",'Succession Plan Summary '!J98="[Enter candidate 5 name]"),"",'Succession Plan Summary '!J98)</f>
        <v/>
      </c>
      <c r="D78" s="3" t="str">
        <f>IF('Succession Plan Summary '!K98="","",'Succession Plan Summary '!K98)</f>
        <v/>
      </c>
      <c r="E78" s="6" t="str">
        <f t="shared" si="11"/>
        <v/>
      </c>
    </row>
    <row r="79" spans="1:5" ht="17" x14ac:dyDescent="0.2">
      <c r="A79" s="260"/>
      <c r="B79" s="5" t="str">
        <f t="shared" si="14"/>
        <v/>
      </c>
      <c r="C79" s="6" t="str">
        <f>IF(OR('Succession Plan Summary '!J99="[Enter candidate 1 name]",'Succession Plan Summary '!J99="[Enter candidate 2 name]",'Succession Plan Summary '!J99="[Enter candidate 3 name]",'Succession Plan Summary '!J99="[Enter candidate 4 name]",'Succession Plan Summary '!J99="[Enter candidate 5 name]"),"",'Succession Plan Summary '!J99)</f>
        <v/>
      </c>
      <c r="D79" s="3" t="str">
        <f>IF('Succession Plan Summary '!K99="","",'Succession Plan Summary '!K99)</f>
        <v/>
      </c>
      <c r="E79" s="6" t="str">
        <f t="shared" si="11"/>
        <v/>
      </c>
    </row>
    <row r="80" spans="1:5" ht="17" x14ac:dyDescent="0.2">
      <c r="A80" s="260"/>
      <c r="B80" s="5" t="str">
        <f t="shared" si="14"/>
        <v/>
      </c>
      <c r="C80" s="6" t="str">
        <f>IF(OR('Succession Plan Summary '!J100="[Enter candidate 1 name]",'Succession Plan Summary '!J100="[Enter candidate 2 name]",'Succession Plan Summary '!J100="[Enter candidate 3 name]",'Succession Plan Summary '!J100="[Enter candidate 4 name]",'Succession Plan Summary '!J100="[Enter candidate 5 name]"),"",'Succession Plan Summary '!J100)</f>
        <v/>
      </c>
      <c r="D80" s="3" t="str">
        <f>IF('Succession Plan Summary '!K100="","",'Succession Plan Summary '!K100)</f>
        <v/>
      </c>
      <c r="E80" s="6" t="str">
        <f t="shared" si="11"/>
        <v/>
      </c>
    </row>
    <row r="81" spans="1:5" ht="18" thickBot="1" x14ac:dyDescent="0.25">
      <c r="A81" s="261"/>
      <c r="B81" s="5" t="str">
        <f t="shared" si="14"/>
        <v/>
      </c>
      <c r="C81" s="6" t="str">
        <f>IF(OR('Succession Plan Summary '!J101="[Enter candidate 1 name]",'Succession Plan Summary '!J101="[Enter candidate 2 name]",'Succession Plan Summary '!J101="[Enter candidate 3 name]",'Succession Plan Summary '!J101="[Enter candidate 4 name]",'Succession Plan Summary '!J101="[Enter candidate 5 name]"),"",'Succession Plan Summary '!J101)</f>
        <v/>
      </c>
      <c r="D81" s="3" t="str">
        <f>IF('Succession Plan Summary '!K101="","",'Succession Plan Summary '!K101)</f>
        <v/>
      </c>
      <c r="E81" s="6" t="str">
        <f t="shared" si="11"/>
        <v/>
      </c>
    </row>
    <row r="82" spans="1:5" ht="16" customHeight="1" x14ac:dyDescent="0.2">
      <c r="A82" s="259" t="str">
        <f>IF('Succession Plan Summary '!I102="","",'Succession Plan Summary '!I102)</f>
        <v/>
      </c>
      <c r="B82" s="5" t="str">
        <f>$A$82</f>
        <v/>
      </c>
      <c r="C82" s="6" t="str">
        <f>IF(OR('Succession Plan Summary '!J102="[Enter candidate 1 name]",'Succession Plan Summary '!J102="[Enter candidate 2 name]",'Succession Plan Summary '!J102="[Enter candidate 3 name]",'Succession Plan Summary '!J102="[Enter candidate 4 name]",'Succession Plan Summary '!J102="[Enter candidate 5 name]"),"",'Succession Plan Summary '!J102)</f>
        <v/>
      </c>
      <c r="D82" s="3" t="str">
        <f>IF('Succession Plan Summary '!K102="","",'Succession Plan Summary '!K102)</f>
        <v/>
      </c>
      <c r="E82" s="6" t="str">
        <f t="shared" si="11"/>
        <v/>
      </c>
    </row>
    <row r="83" spans="1:5" ht="17" x14ac:dyDescent="0.2">
      <c r="A83" s="260"/>
      <c r="B83" s="5" t="str">
        <f t="shared" ref="B83:B86" si="15">$A$82</f>
        <v/>
      </c>
      <c r="C83" s="6" t="str">
        <f>IF(OR('Succession Plan Summary '!J103="[Enter candidate 1 name]",'Succession Plan Summary '!J103="[Enter candidate 2 name]",'Succession Plan Summary '!J103="[Enter candidate 3 name]",'Succession Plan Summary '!J103="[Enter candidate 4 name]",'Succession Plan Summary '!J103="[Enter candidate 5 name]"),"",'Succession Plan Summary '!J103)</f>
        <v/>
      </c>
      <c r="D83" s="3" t="str">
        <f>IF('Succession Plan Summary '!K103="","",'Succession Plan Summary '!K103)</f>
        <v/>
      </c>
      <c r="E83" s="6" t="str">
        <f t="shared" si="11"/>
        <v/>
      </c>
    </row>
    <row r="84" spans="1:5" ht="17" x14ac:dyDescent="0.2">
      <c r="A84" s="260"/>
      <c r="B84" s="5" t="str">
        <f t="shared" si="15"/>
        <v/>
      </c>
      <c r="C84" s="6" t="str">
        <f>IF(OR('Succession Plan Summary '!J104="[Enter candidate 1 name]",'Succession Plan Summary '!J104="[Enter candidate 2 name]",'Succession Plan Summary '!J104="[Enter candidate 3 name]",'Succession Plan Summary '!J104="[Enter candidate 4 name]",'Succession Plan Summary '!J104="[Enter candidate 5 name]"),"",'Succession Plan Summary '!J104)</f>
        <v/>
      </c>
      <c r="D84" s="3" t="str">
        <f>IF('Succession Plan Summary '!K104="","",'Succession Plan Summary '!K104)</f>
        <v/>
      </c>
      <c r="E84" s="6" t="str">
        <f t="shared" si="11"/>
        <v/>
      </c>
    </row>
    <row r="85" spans="1:5" ht="17" x14ac:dyDescent="0.2">
      <c r="A85" s="260"/>
      <c r="B85" s="5" t="str">
        <f t="shared" si="15"/>
        <v/>
      </c>
      <c r="C85" s="6" t="str">
        <f>IF(OR('Succession Plan Summary '!J105="[Enter candidate 1 name]",'Succession Plan Summary '!J105="[Enter candidate 2 name]",'Succession Plan Summary '!J105="[Enter candidate 3 name]",'Succession Plan Summary '!J105="[Enter candidate 4 name]",'Succession Plan Summary '!J105="[Enter candidate 5 name]"),"",'Succession Plan Summary '!J105)</f>
        <v/>
      </c>
      <c r="D85" s="3" t="str">
        <f>IF('Succession Plan Summary '!K105="","",'Succession Plan Summary '!K105)</f>
        <v/>
      </c>
      <c r="E85" s="6" t="str">
        <f t="shared" si="11"/>
        <v/>
      </c>
    </row>
    <row r="86" spans="1:5" ht="18" thickBot="1" x14ac:dyDescent="0.25">
      <c r="A86" s="261"/>
      <c r="B86" s="5" t="str">
        <f t="shared" si="15"/>
        <v/>
      </c>
      <c r="C86" s="6" t="str">
        <f>IF(OR('Succession Plan Summary '!J106="[Enter candidate 1 name]",'Succession Plan Summary '!J106="[Enter candidate 2 name]",'Succession Plan Summary '!J106="[Enter candidate 3 name]",'Succession Plan Summary '!J106="[Enter candidate 4 name]",'Succession Plan Summary '!J106="[Enter candidate 5 name]"),"",'Succession Plan Summary '!J106)</f>
        <v/>
      </c>
      <c r="D86" s="3" t="str">
        <f>IF('Succession Plan Summary '!K106="","",'Succession Plan Summary '!K106)</f>
        <v/>
      </c>
      <c r="E86" s="6" t="str">
        <f t="shared" si="11"/>
        <v/>
      </c>
    </row>
    <row r="87" spans="1:5" ht="16" customHeight="1" x14ac:dyDescent="0.2">
      <c r="A87" s="259" t="str">
        <f>IF('Succession Plan Summary '!I107="","",'Succession Plan Summary '!I107)</f>
        <v/>
      </c>
      <c r="B87" s="5" t="str">
        <f>$A$87</f>
        <v/>
      </c>
      <c r="C87" s="6" t="str">
        <f>IF(OR('Succession Plan Summary '!J107="[Enter candidate 1 name]",'Succession Plan Summary '!J107="[Enter candidate 2 name]",'Succession Plan Summary '!J107="[Enter candidate 3 name]",'Succession Plan Summary '!J107="[Enter candidate 4 name]",'Succession Plan Summary '!J107="[Enter candidate 5 name]"),"",'Succession Plan Summary '!J107)</f>
        <v/>
      </c>
      <c r="D87" s="3" t="str">
        <f>IF('Succession Plan Summary '!K107="","",'Succession Plan Summary '!K107)</f>
        <v/>
      </c>
      <c r="E87" s="6" t="str">
        <f t="shared" si="11"/>
        <v/>
      </c>
    </row>
    <row r="88" spans="1:5" ht="17" x14ac:dyDescent="0.2">
      <c r="A88" s="260"/>
      <c r="B88" s="5" t="str">
        <f t="shared" ref="B88:B91" si="16">$A$87</f>
        <v/>
      </c>
      <c r="C88" s="6" t="str">
        <f>IF(OR('Succession Plan Summary '!J108="[Enter candidate 1 name]",'Succession Plan Summary '!J108="[Enter candidate 2 name]",'Succession Plan Summary '!J108="[Enter candidate 3 name]",'Succession Plan Summary '!J108="[Enter candidate 4 name]",'Succession Plan Summary '!J108="[Enter candidate 5 name]"),"",'Succession Plan Summary '!J108)</f>
        <v/>
      </c>
      <c r="D88" s="3" t="str">
        <f>IF('Succession Plan Summary '!K108="","",'Succession Plan Summary '!K108)</f>
        <v/>
      </c>
      <c r="E88" s="6" t="str">
        <f t="shared" si="11"/>
        <v/>
      </c>
    </row>
    <row r="89" spans="1:5" ht="17" x14ac:dyDescent="0.2">
      <c r="A89" s="260"/>
      <c r="B89" s="5" t="str">
        <f t="shared" si="16"/>
        <v/>
      </c>
      <c r="C89" s="6" t="str">
        <f>IF(OR('Succession Plan Summary '!J109="[Enter candidate 1 name]",'Succession Plan Summary '!J109="[Enter candidate 2 name]",'Succession Plan Summary '!J109="[Enter candidate 3 name]",'Succession Plan Summary '!J109="[Enter candidate 4 name]",'Succession Plan Summary '!J109="[Enter candidate 5 name]"),"",'Succession Plan Summary '!J109)</f>
        <v/>
      </c>
      <c r="D89" s="3" t="str">
        <f>IF('Succession Plan Summary '!K109="","",'Succession Plan Summary '!K109)</f>
        <v/>
      </c>
      <c r="E89" s="6" t="str">
        <f t="shared" si="11"/>
        <v/>
      </c>
    </row>
    <row r="90" spans="1:5" ht="17" x14ac:dyDescent="0.2">
      <c r="A90" s="260"/>
      <c r="B90" s="5" t="str">
        <f t="shared" si="16"/>
        <v/>
      </c>
      <c r="C90" s="6" t="str">
        <f>IF(OR('Succession Plan Summary '!J110="[Enter candidate 1 name]",'Succession Plan Summary '!J110="[Enter candidate 2 name]",'Succession Plan Summary '!J110="[Enter candidate 3 name]",'Succession Plan Summary '!J110="[Enter candidate 4 name]",'Succession Plan Summary '!J110="[Enter candidate 5 name]"),"",'Succession Plan Summary '!J110)</f>
        <v/>
      </c>
      <c r="D90" s="3" t="str">
        <f>IF('Succession Plan Summary '!K110="","",'Succession Plan Summary '!K110)</f>
        <v/>
      </c>
      <c r="E90" s="6" t="str">
        <f t="shared" si="11"/>
        <v/>
      </c>
    </row>
    <row r="91" spans="1:5" ht="18" thickBot="1" x14ac:dyDescent="0.25">
      <c r="A91" s="261"/>
      <c r="B91" s="5" t="str">
        <f t="shared" si="16"/>
        <v/>
      </c>
      <c r="C91" s="6" t="str">
        <f>IF(OR('Succession Plan Summary '!J111="[Enter candidate 1 name]",'Succession Plan Summary '!J111="[Enter candidate 2 name]",'Succession Plan Summary '!J111="[Enter candidate 3 name]",'Succession Plan Summary '!J111="[Enter candidate 4 name]",'Succession Plan Summary '!J111="[Enter candidate 5 name]"),"",'Succession Plan Summary '!J111)</f>
        <v/>
      </c>
      <c r="D91" s="3" t="str">
        <f>IF('Succession Plan Summary '!K111="","",'Succession Plan Summary '!K111)</f>
        <v/>
      </c>
      <c r="E91" s="6" t="str">
        <f t="shared" si="11"/>
        <v/>
      </c>
    </row>
    <row r="92" spans="1:5" ht="16" customHeight="1" x14ac:dyDescent="0.2">
      <c r="A92" s="259" t="str">
        <f>IF('Succession Plan Summary '!I112="","",'Succession Plan Summary '!I112)</f>
        <v/>
      </c>
      <c r="B92" s="5" t="str">
        <f>$A$92</f>
        <v/>
      </c>
      <c r="C92" s="6" t="str">
        <f>IF(OR('Succession Plan Summary '!J112="[Enter candidate 1 name]",'Succession Plan Summary '!J112="[Enter candidate 2 name]",'Succession Plan Summary '!J112="[Enter candidate 3 name]",'Succession Plan Summary '!J112="[Enter candidate 4 name]",'Succession Plan Summary '!J112="[Enter candidate 5 name]"),"",'Succession Plan Summary '!J112)</f>
        <v/>
      </c>
      <c r="D92" s="3" t="str">
        <f>IF('Succession Plan Summary '!K112="","",'Succession Plan Summary '!K112)</f>
        <v/>
      </c>
      <c r="E92" s="6" t="str">
        <f t="shared" si="11"/>
        <v/>
      </c>
    </row>
    <row r="93" spans="1:5" ht="17" x14ac:dyDescent="0.2">
      <c r="A93" s="260"/>
      <c r="B93" s="5" t="str">
        <f t="shared" ref="B93:B96" si="17">$A$92</f>
        <v/>
      </c>
      <c r="C93" s="6" t="str">
        <f>IF(OR('Succession Plan Summary '!J113="[Enter candidate 1 name]",'Succession Plan Summary '!J113="[Enter candidate 2 name]",'Succession Plan Summary '!J113="[Enter candidate 3 name]",'Succession Plan Summary '!J113="[Enter candidate 4 name]",'Succession Plan Summary '!J113="[Enter candidate 5 name]"),"",'Succession Plan Summary '!J113)</f>
        <v/>
      </c>
      <c r="D93" s="3" t="str">
        <f>IF('Succession Plan Summary '!K113="","",'Succession Plan Summary '!K113)</f>
        <v/>
      </c>
      <c r="E93" s="6" t="str">
        <f t="shared" si="11"/>
        <v/>
      </c>
    </row>
    <row r="94" spans="1:5" ht="17" x14ac:dyDescent="0.2">
      <c r="A94" s="260"/>
      <c r="B94" s="5" t="str">
        <f t="shared" si="17"/>
        <v/>
      </c>
      <c r="C94" s="6" t="str">
        <f>IF(OR('Succession Plan Summary '!J114="[Enter candidate 1 name]",'Succession Plan Summary '!J114="[Enter candidate 2 name]",'Succession Plan Summary '!J114="[Enter candidate 3 name]",'Succession Plan Summary '!J114="[Enter candidate 4 name]",'Succession Plan Summary '!J114="[Enter candidate 5 name]"),"",'Succession Plan Summary '!J114)</f>
        <v/>
      </c>
      <c r="D94" s="3" t="str">
        <f>IF('Succession Plan Summary '!K114="","",'Succession Plan Summary '!K114)</f>
        <v/>
      </c>
      <c r="E94" s="6" t="str">
        <f t="shared" si="11"/>
        <v/>
      </c>
    </row>
    <row r="95" spans="1:5" ht="17" x14ac:dyDescent="0.2">
      <c r="A95" s="260"/>
      <c r="B95" s="5" t="str">
        <f t="shared" si="17"/>
        <v/>
      </c>
      <c r="C95" s="6" t="str">
        <f>IF(OR('Succession Plan Summary '!J115="[Enter candidate 1 name]",'Succession Plan Summary '!J115="[Enter candidate 2 name]",'Succession Plan Summary '!J115="[Enter candidate 3 name]",'Succession Plan Summary '!J115="[Enter candidate 4 name]",'Succession Plan Summary '!J115="[Enter candidate 5 name]"),"",'Succession Plan Summary '!J115)</f>
        <v/>
      </c>
      <c r="D95" s="3" t="str">
        <f>IF('Succession Plan Summary '!K115="","",'Succession Plan Summary '!K115)</f>
        <v/>
      </c>
      <c r="E95" s="6" t="str">
        <f t="shared" si="11"/>
        <v/>
      </c>
    </row>
    <row r="96" spans="1:5" ht="18" thickBot="1" x14ac:dyDescent="0.25">
      <c r="A96" s="261"/>
      <c r="B96" s="5" t="str">
        <f t="shared" si="17"/>
        <v/>
      </c>
      <c r="C96" s="6" t="str">
        <f>IF(OR('Succession Plan Summary '!J116="[Enter candidate 1 name]",'Succession Plan Summary '!J116="[Enter candidate 2 name]",'Succession Plan Summary '!J116="[Enter candidate 3 name]",'Succession Plan Summary '!J116="[Enter candidate 4 name]",'Succession Plan Summary '!J116="[Enter candidate 5 name]"),"",'Succession Plan Summary '!J116)</f>
        <v/>
      </c>
      <c r="D96" s="3" t="str">
        <f>IF('Succession Plan Summary '!K116="","",'Succession Plan Summary '!K116)</f>
        <v/>
      </c>
      <c r="E96" s="6" t="str">
        <f t="shared" si="11"/>
        <v/>
      </c>
    </row>
    <row r="97" spans="1:5" ht="16" customHeight="1" x14ac:dyDescent="0.2">
      <c r="A97" s="259" t="str">
        <f>IF('Succession Plan Summary '!I117="","",'Succession Plan Summary '!I117)</f>
        <v/>
      </c>
      <c r="B97" s="5" t="str">
        <f>$A$97</f>
        <v/>
      </c>
      <c r="C97" s="6" t="str">
        <f>IF(OR('Succession Plan Summary '!J117="[Enter candidate 1 name]",'Succession Plan Summary '!J117="[Enter candidate 2 name]",'Succession Plan Summary '!J117="[Enter candidate 3 name]",'Succession Plan Summary '!J117="[Enter candidate 4 name]",'Succession Plan Summary '!J117="[Enter candidate 5 name]"),"",'Succession Plan Summary '!J117)</f>
        <v/>
      </c>
      <c r="D97" s="3" t="str">
        <f>IF('Succession Plan Summary '!K117="","",'Succession Plan Summary '!K117)</f>
        <v/>
      </c>
      <c r="E97" s="6" t="str">
        <f t="shared" si="11"/>
        <v/>
      </c>
    </row>
    <row r="98" spans="1:5" ht="17" x14ac:dyDescent="0.2">
      <c r="A98" s="260"/>
      <c r="B98" s="5" t="str">
        <f t="shared" ref="B98:B101" si="18">$A$97</f>
        <v/>
      </c>
      <c r="C98" s="6" t="str">
        <f>IF(OR('Succession Plan Summary '!J118="[Enter candidate 1 name]",'Succession Plan Summary '!J118="[Enter candidate 2 name]",'Succession Plan Summary '!J118="[Enter candidate 3 name]",'Succession Plan Summary '!J118="[Enter candidate 4 name]",'Succession Plan Summary '!J118="[Enter candidate 5 name]"),"",'Succession Plan Summary '!J118)</f>
        <v/>
      </c>
      <c r="D98" s="3" t="str">
        <f>IF('Succession Plan Summary '!K118="","",'Succession Plan Summary '!K118)</f>
        <v/>
      </c>
      <c r="E98" s="6" t="str">
        <f t="shared" si="11"/>
        <v/>
      </c>
    </row>
    <row r="99" spans="1:5" ht="17" x14ac:dyDescent="0.2">
      <c r="A99" s="260"/>
      <c r="B99" s="5" t="str">
        <f t="shared" si="18"/>
        <v/>
      </c>
      <c r="C99" s="6" t="str">
        <f>IF(OR('Succession Plan Summary '!J119="[Enter candidate 1 name]",'Succession Plan Summary '!J119="[Enter candidate 2 name]",'Succession Plan Summary '!J119="[Enter candidate 3 name]",'Succession Plan Summary '!J119="[Enter candidate 4 name]",'Succession Plan Summary '!J119="[Enter candidate 5 name]"),"",'Succession Plan Summary '!J119)</f>
        <v/>
      </c>
      <c r="D99" s="3" t="str">
        <f>IF('Succession Plan Summary '!K119="","",'Succession Plan Summary '!K119)</f>
        <v/>
      </c>
      <c r="E99" s="6" t="str">
        <f t="shared" si="11"/>
        <v/>
      </c>
    </row>
    <row r="100" spans="1:5" ht="17" x14ac:dyDescent="0.2">
      <c r="A100" s="260"/>
      <c r="B100" s="5" t="str">
        <f t="shared" si="18"/>
        <v/>
      </c>
      <c r="C100" s="6" t="str">
        <f>IF(OR('Succession Plan Summary '!J120="[Enter candidate 1 name]",'Succession Plan Summary '!J120="[Enter candidate 2 name]",'Succession Plan Summary '!J120="[Enter candidate 3 name]",'Succession Plan Summary '!J120="[Enter candidate 4 name]",'Succession Plan Summary '!J120="[Enter candidate 5 name]"),"",'Succession Plan Summary '!J120)</f>
        <v/>
      </c>
      <c r="D100" s="3" t="str">
        <f>IF('Succession Plan Summary '!K120="","",'Succession Plan Summary '!K120)</f>
        <v/>
      </c>
      <c r="E100" s="6" t="str">
        <f t="shared" si="11"/>
        <v/>
      </c>
    </row>
    <row r="101" spans="1:5" ht="18" thickBot="1" x14ac:dyDescent="0.25">
      <c r="A101" s="261"/>
      <c r="B101" s="5" t="str">
        <f t="shared" si="18"/>
        <v/>
      </c>
      <c r="C101" s="6" t="str">
        <f>IF(OR('Succession Plan Summary '!J121="[Enter candidate 1 name]",'Succession Plan Summary '!J121="[Enter candidate 2 name]",'Succession Plan Summary '!J121="[Enter candidate 3 name]",'Succession Plan Summary '!J121="[Enter candidate 4 name]",'Succession Plan Summary '!J121="[Enter candidate 5 name]"),"",'Succession Plan Summary '!J121)</f>
        <v/>
      </c>
      <c r="D101" s="3" t="str">
        <f>IF('Succession Plan Summary '!K121="","",'Succession Plan Summary '!K121)</f>
        <v/>
      </c>
      <c r="E101" s="6" t="str">
        <f t="shared" si="11"/>
        <v/>
      </c>
    </row>
    <row r="102" spans="1:5" ht="16" customHeight="1" x14ac:dyDescent="0.2">
      <c r="A102" s="259" t="str">
        <f>IF('Succession Plan Summary '!I122="","",'Succession Plan Summary '!I122)</f>
        <v/>
      </c>
      <c r="B102" s="5" t="str">
        <f>$A$102</f>
        <v/>
      </c>
      <c r="C102" s="6" t="str">
        <f>IF(OR('Succession Plan Summary '!J122="[Enter candidate 1 name]",'Succession Plan Summary '!J122="[Enter candidate 2 name]",'Succession Plan Summary '!J122="[Enter candidate 3 name]",'Succession Plan Summary '!J122="[Enter candidate 4 name]",'Succession Plan Summary '!J122="[Enter candidate 5 name]"),"",'Succession Plan Summary '!J122)</f>
        <v/>
      </c>
      <c r="D102" s="3" t="str">
        <f>IF('Succession Plan Summary '!K122="","",'Succession Plan Summary '!K122)</f>
        <v/>
      </c>
      <c r="E102" s="6" t="str">
        <f t="shared" si="11"/>
        <v/>
      </c>
    </row>
    <row r="103" spans="1:5" ht="17" x14ac:dyDescent="0.2">
      <c r="A103" s="260"/>
      <c r="B103" s="5" t="str">
        <f t="shared" ref="B103:B106" si="19">$A$102</f>
        <v/>
      </c>
      <c r="C103" s="6" t="str">
        <f>IF(OR('Succession Plan Summary '!J123="[Enter candidate 1 name]",'Succession Plan Summary '!J123="[Enter candidate 2 name]",'Succession Plan Summary '!J123="[Enter candidate 3 name]",'Succession Plan Summary '!J123="[Enter candidate 4 name]",'Succession Plan Summary '!J123="[Enter candidate 5 name]"),"",'Succession Plan Summary '!J123)</f>
        <v/>
      </c>
      <c r="D103" s="3" t="str">
        <f>IF('Succession Plan Summary '!K123="","",'Succession Plan Summary '!K123)</f>
        <v/>
      </c>
      <c r="E103" s="6" t="str">
        <f t="shared" si="11"/>
        <v/>
      </c>
    </row>
    <row r="104" spans="1:5" ht="17" x14ac:dyDescent="0.2">
      <c r="A104" s="260"/>
      <c r="B104" s="5" t="str">
        <f t="shared" si="19"/>
        <v/>
      </c>
      <c r="C104" s="6" t="str">
        <f>IF(OR('Succession Plan Summary '!J124="[Enter candidate 1 name]",'Succession Plan Summary '!J124="[Enter candidate 2 name]",'Succession Plan Summary '!J124="[Enter candidate 3 name]",'Succession Plan Summary '!J124="[Enter candidate 4 name]",'Succession Plan Summary '!J124="[Enter candidate 5 name]"),"",'Succession Plan Summary '!J124)</f>
        <v/>
      </c>
      <c r="D104" s="3" t="str">
        <f>IF('Succession Plan Summary '!K124="","",'Succession Plan Summary '!K124)</f>
        <v/>
      </c>
      <c r="E104" s="6" t="str">
        <f t="shared" si="11"/>
        <v/>
      </c>
    </row>
    <row r="105" spans="1:5" ht="17" x14ac:dyDescent="0.2">
      <c r="A105" s="260"/>
      <c r="B105" s="5" t="str">
        <f t="shared" si="19"/>
        <v/>
      </c>
      <c r="C105" s="6" t="str">
        <f>IF(OR('Succession Plan Summary '!J125="[Enter candidate 1 name]",'Succession Plan Summary '!J125="[Enter candidate 2 name]",'Succession Plan Summary '!J125="[Enter candidate 3 name]",'Succession Plan Summary '!J125="[Enter candidate 4 name]",'Succession Plan Summary '!J125="[Enter candidate 5 name]"),"",'Succession Plan Summary '!J125)</f>
        <v/>
      </c>
      <c r="D105" s="3" t="str">
        <f>IF('Succession Plan Summary '!K125="","",'Succession Plan Summary '!K125)</f>
        <v/>
      </c>
      <c r="E105" s="6" t="str">
        <f t="shared" si="11"/>
        <v/>
      </c>
    </row>
    <row r="106" spans="1:5" ht="18" thickBot="1" x14ac:dyDescent="0.25">
      <c r="A106" s="261"/>
      <c r="B106" s="5" t="str">
        <f t="shared" si="19"/>
        <v/>
      </c>
      <c r="C106" s="6" t="str">
        <f>IF(OR('Succession Plan Summary '!J126="[Enter candidate 1 name]",'Succession Plan Summary '!J126="[Enter candidate 2 name]",'Succession Plan Summary '!J126="[Enter candidate 3 name]",'Succession Plan Summary '!J126="[Enter candidate 4 name]",'Succession Plan Summary '!J126="[Enter candidate 5 name]"),"",'Succession Plan Summary '!J126)</f>
        <v/>
      </c>
      <c r="D106" s="3" t="str">
        <f>IF('Succession Plan Summary '!K126="","",'Succession Plan Summary '!K126)</f>
        <v/>
      </c>
      <c r="E106" s="6" t="str">
        <f t="shared" si="11"/>
        <v/>
      </c>
    </row>
    <row r="107" spans="1:5" ht="16" customHeight="1" x14ac:dyDescent="0.2">
      <c r="A107" s="259" t="str">
        <f>IF('Succession Plan Summary '!I127="","",'Succession Plan Summary '!I127)</f>
        <v/>
      </c>
      <c r="B107" s="5" t="str">
        <f>$A$107</f>
        <v/>
      </c>
      <c r="C107" s="6" t="str">
        <f>IF(OR('Succession Plan Summary '!J127="[Enter candidate 1 name]",'Succession Plan Summary '!J127="[Enter candidate 2 name]",'Succession Plan Summary '!J127="[Enter candidate 3 name]",'Succession Plan Summary '!J127="[Enter candidate 4 name]",'Succession Plan Summary '!J127="[Enter candidate 5 name]"),"",'Succession Plan Summary '!J127)</f>
        <v/>
      </c>
      <c r="D107" s="3" t="str">
        <f>IF('Succession Plan Summary '!K127="","",'Succession Plan Summary '!K127)</f>
        <v/>
      </c>
      <c r="E107" s="6" t="str">
        <f t="shared" si="11"/>
        <v/>
      </c>
    </row>
    <row r="108" spans="1:5" ht="17" x14ac:dyDescent="0.2">
      <c r="A108" s="260"/>
      <c r="B108" s="5" t="str">
        <f t="shared" ref="B108:B111" si="20">$A$107</f>
        <v/>
      </c>
      <c r="C108" s="6" t="str">
        <f>IF(OR('Succession Plan Summary '!J128="[Enter candidate 1 name]",'Succession Plan Summary '!J128="[Enter candidate 2 name]",'Succession Plan Summary '!J128="[Enter candidate 3 name]",'Succession Plan Summary '!J128="[Enter candidate 4 name]",'Succession Plan Summary '!J128="[Enter candidate 5 name]"),"",'Succession Plan Summary '!J128)</f>
        <v/>
      </c>
      <c r="D108" s="3" t="str">
        <f>IF('Succession Plan Summary '!K128="","",'Succession Plan Summary '!K128)</f>
        <v/>
      </c>
      <c r="E108" s="6" t="str">
        <f t="shared" si="11"/>
        <v/>
      </c>
    </row>
    <row r="109" spans="1:5" ht="17" x14ac:dyDescent="0.2">
      <c r="A109" s="260"/>
      <c r="B109" s="5" t="str">
        <f t="shared" si="20"/>
        <v/>
      </c>
      <c r="C109" s="6" t="str">
        <f>IF(OR('Succession Plan Summary '!J129="[Enter candidate 1 name]",'Succession Plan Summary '!J129="[Enter candidate 2 name]",'Succession Plan Summary '!J129="[Enter candidate 3 name]",'Succession Plan Summary '!J129="[Enter candidate 4 name]",'Succession Plan Summary '!J129="[Enter candidate 5 name]"),"",'Succession Plan Summary '!J129)</f>
        <v/>
      </c>
      <c r="D109" s="3" t="str">
        <f>IF('Succession Plan Summary '!K129="","",'Succession Plan Summary '!K129)</f>
        <v/>
      </c>
      <c r="E109" s="6" t="str">
        <f t="shared" si="11"/>
        <v/>
      </c>
    </row>
    <row r="110" spans="1:5" ht="17" x14ac:dyDescent="0.2">
      <c r="A110" s="260"/>
      <c r="B110" s="5" t="str">
        <f t="shared" si="20"/>
        <v/>
      </c>
      <c r="C110" s="6" t="str">
        <f>IF(OR('Succession Plan Summary '!J130="[Enter candidate 1 name]",'Succession Plan Summary '!J130="[Enter candidate 2 name]",'Succession Plan Summary '!J130="[Enter candidate 3 name]",'Succession Plan Summary '!J130="[Enter candidate 4 name]",'Succession Plan Summary '!J130="[Enter candidate 5 name]"),"",'Succession Plan Summary '!J130)</f>
        <v/>
      </c>
      <c r="D110" s="3" t="str">
        <f>IF('Succession Plan Summary '!K130="","",'Succession Plan Summary '!K130)</f>
        <v/>
      </c>
      <c r="E110" s="6" t="str">
        <f t="shared" si="11"/>
        <v/>
      </c>
    </row>
    <row r="111" spans="1:5" ht="18" thickBot="1" x14ac:dyDescent="0.25">
      <c r="A111" s="261"/>
      <c r="B111" s="5" t="str">
        <f t="shared" si="20"/>
        <v/>
      </c>
      <c r="C111" s="6" t="str">
        <f>IF(OR('Succession Plan Summary '!J131="[Enter candidate 1 name]",'Succession Plan Summary '!J131="[Enter candidate 2 name]",'Succession Plan Summary '!J131="[Enter candidate 3 name]",'Succession Plan Summary '!J131="[Enter candidate 4 name]",'Succession Plan Summary '!J131="[Enter candidate 5 name]"),"",'Succession Plan Summary '!J131)</f>
        <v/>
      </c>
      <c r="D111" s="3" t="str">
        <f>IF('Succession Plan Summary '!K131="","",'Succession Plan Summary '!K131)</f>
        <v/>
      </c>
      <c r="E111" s="6" t="str">
        <f t="shared" si="11"/>
        <v/>
      </c>
    </row>
    <row r="112" spans="1:5" ht="16" customHeight="1" x14ac:dyDescent="0.2">
      <c r="A112" s="259" t="str">
        <f>IF('Succession Plan Summary '!I132="","",'Succession Plan Summary '!I132)</f>
        <v/>
      </c>
      <c r="B112" s="5" t="str">
        <f>$A$112</f>
        <v/>
      </c>
      <c r="C112" s="6" t="str">
        <f>IF(OR('Succession Plan Summary '!J132="[Enter candidate 1 name]",'Succession Plan Summary '!J132="[Enter candidate 2 name]",'Succession Plan Summary '!J132="[Enter candidate 3 name]",'Succession Plan Summary '!J132="[Enter candidate 4 name]",'Succession Plan Summary '!J132="[Enter candidate 5 name]"),"",'Succession Plan Summary '!J132)</f>
        <v/>
      </c>
      <c r="D112" s="3" t="str">
        <f>IF('Succession Plan Summary '!K132="","",'Succession Plan Summary '!K132)</f>
        <v/>
      </c>
      <c r="E112" s="6" t="str">
        <f t="shared" si="11"/>
        <v/>
      </c>
    </row>
    <row r="113" spans="1:5" ht="17" x14ac:dyDescent="0.2">
      <c r="A113" s="260"/>
      <c r="B113" s="5" t="str">
        <f t="shared" ref="B113:B116" si="21">$A$112</f>
        <v/>
      </c>
      <c r="C113" s="6" t="str">
        <f>IF(OR('Succession Plan Summary '!J133="[Enter candidate 1 name]",'Succession Plan Summary '!J133="[Enter candidate 2 name]",'Succession Plan Summary '!J133="[Enter candidate 3 name]",'Succession Plan Summary '!J133="[Enter candidate 4 name]",'Succession Plan Summary '!J133="[Enter candidate 5 name]"),"",'Succession Plan Summary '!J133)</f>
        <v/>
      </c>
      <c r="D113" s="3" t="str">
        <f>IF('Succession Plan Summary '!K133="","",'Succession Plan Summary '!K133)</f>
        <v/>
      </c>
      <c r="E113" s="6" t="str">
        <f t="shared" si="11"/>
        <v/>
      </c>
    </row>
    <row r="114" spans="1:5" ht="17" x14ac:dyDescent="0.2">
      <c r="A114" s="260"/>
      <c r="B114" s="5" t="str">
        <f t="shared" si="21"/>
        <v/>
      </c>
      <c r="C114" s="6" t="str">
        <f>IF(OR('Succession Plan Summary '!J134="[Enter candidate 1 name]",'Succession Plan Summary '!J134="[Enter candidate 2 name]",'Succession Plan Summary '!J134="[Enter candidate 3 name]",'Succession Plan Summary '!J134="[Enter candidate 4 name]",'Succession Plan Summary '!J134="[Enter candidate 5 name]"),"",'Succession Plan Summary '!J134)</f>
        <v/>
      </c>
      <c r="D114" s="3" t="str">
        <f>IF('Succession Plan Summary '!K134="","",'Succession Plan Summary '!K134)</f>
        <v/>
      </c>
      <c r="E114" s="6" t="str">
        <f t="shared" si="11"/>
        <v/>
      </c>
    </row>
    <row r="115" spans="1:5" ht="17" x14ac:dyDescent="0.2">
      <c r="A115" s="260"/>
      <c r="B115" s="5" t="str">
        <f t="shared" si="21"/>
        <v/>
      </c>
      <c r="C115" s="6" t="str">
        <f>IF(OR('Succession Plan Summary '!J135="[Enter candidate 1 name]",'Succession Plan Summary '!J135="[Enter candidate 2 name]",'Succession Plan Summary '!J135="[Enter candidate 3 name]",'Succession Plan Summary '!J135="[Enter candidate 4 name]",'Succession Plan Summary '!J135="[Enter candidate 5 name]"),"",'Succession Plan Summary '!J135)</f>
        <v/>
      </c>
      <c r="D115" s="3" t="str">
        <f>IF('Succession Plan Summary '!K135="","",'Succession Plan Summary '!K135)</f>
        <v/>
      </c>
      <c r="E115" s="6" t="str">
        <f t="shared" si="11"/>
        <v/>
      </c>
    </row>
    <row r="116" spans="1:5" ht="18" thickBot="1" x14ac:dyDescent="0.25">
      <c r="A116" s="261"/>
      <c r="B116" s="5" t="str">
        <f t="shared" si="21"/>
        <v/>
      </c>
      <c r="C116" s="6" t="str">
        <f>IF(OR('Succession Plan Summary '!J136="[Enter candidate 1 name]",'Succession Plan Summary '!J136="[Enter candidate 2 name]",'Succession Plan Summary '!J136="[Enter candidate 3 name]",'Succession Plan Summary '!J136="[Enter candidate 4 name]",'Succession Plan Summary '!J136="[Enter candidate 5 name]"),"",'Succession Plan Summary '!J136)</f>
        <v/>
      </c>
      <c r="D116" s="3" t="str">
        <f>IF('Succession Plan Summary '!K136="","",'Succession Plan Summary '!K136)</f>
        <v/>
      </c>
      <c r="E116" s="6" t="str">
        <f t="shared" si="11"/>
        <v/>
      </c>
    </row>
    <row r="117" spans="1:5" ht="16" customHeight="1" x14ac:dyDescent="0.2">
      <c r="A117" s="259" t="str">
        <f>IF('Succession Plan Summary '!I137="","",'Succession Plan Summary '!I137)</f>
        <v/>
      </c>
      <c r="B117" s="5" t="str">
        <f>$A$117</f>
        <v/>
      </c>
      <c r="C117" s="6" t="str">
        <f>IF(OR('Succession Plan Summary '!J137="[Enter candidate 1 name]",'Succession Plan Summary '!J137="[Enter candidate 2 name]",'Succession Plan Summary '!J137="[Enter candidate 3 name]",'Succession Plan Summary '!J137="[Enter candidate 4 name]",'Succession Plan Summary '!J137="[Enter candidate 5 name]"),"",'Succession Plan Summary '!J137)</f>
        <v/>
      </c>
      <c r="D117" s="3" t="str">
        <f>IF('Succession Plan Summary '!K137="","",'Succession Plan Summary '!K137)</f>
        <v/>
      </c>
      <c r="E117" s="6" t="str">
        <f t="shared" si="11"/>
        <v/>
      </c>
    </row>
    <row r="118" spans="1:5" ht="17" x14ac:dyDescent="0.2">
      <c r="A118" s="260"/>
      <c r="B118" s="5" t="str">
        <f t="shared" ref="B118:B121" si="22">$A$117</f>
        <v/>
      </c>
      <c r="C118" s="6" t="str">
        <f>IF(OR('Succession Plan Summary '!J138="[Enter candidate 1 name]",'Succession Plan Summary '!J138="[Enter candidate 2 name]",'Succession Plan Summary '!J138="[Enter candidate 3 name]",'Succession Plan Summary '!J138="[Enter candidate 4 name]",'Succession Plan Summary '!J138="[Enter candidate 5 name]"),"",'Succession Plan Summary '!J138)</f>
        <v/>
      </c>
      <c r="D118" s="3" t="str">
        <f>IF('Succession Plan Summary '!K138="","",'Succession Plan Summary '!K138)</f>
        <v/>
      </c>
      <c r="E118" s="6" t="str">
        <f t="shared" si="11"/>
        <v/>
      </c>
    </row>
    <row r="119" spans="1:5" ht="17" x14ac:dyDescent="0.2">
      <c r="A119" s="260"/>
      <c r="B119" s="5" t="str">
        <f t="shared" si="22"/>
        <v/>
      </c>
      <c r="C119" s="6" t="str">
        <f>IF(OR('Succession Plan Summary '!J139="[Enter candidate 1 name]",'Succession Plan Summary '!J139="[Enter candidate 2 name]",'Succession Plan Summary '!J139="[Enter candidate 3 name]",'Succession Plan Summary '!J139="[Enter candidate 4 name]",'Succession Plan Summary '!J139="[Enter candidate 5 name]"),"",'Succession Plan Summary '!J139)</f>
        <v/>
      </c>
      <c r="D119" s="3" t="str">
        <f>IF('Succession Plan Summary '!K139="","",'Succession Plan Summary '!K139)</f>
        <v/>
      </c>
      <c r="E119" s="6" t="str">
        <f t="shared" si="11"/>
        <v/>
      </c>
    </row>
    <row r="120" spans="1:5" ht="17" x14ac:dyDescent="0.2">
      <c r="A120" s="260"/>
      <c r="B120" s="5" t="str">
        <f t="shared" si="22"/>
        <v/>
      </c>
      <c r="C120" s="6" t="str">
        <f>IF(OR('Succession Plan Summary '!J140="[Enter candidate 1 name]",'Succession Plan Summary '!J140="[Enter candidate 2 name]",'Succession Plan Summary '!J140="[Enter candidate 3 name]",'Succession Plan Summary '!J140="[Enter candidate 4 name]",'Succession Plan Summary '!J140="[Enter candidate 5 name]"),"",'Succession Plan Summary '!J140)</f>
        <v/>
      </c>
      <c r="D120" s="3" t="str">
        <f>IF('Succession Plan Summary '!K140="","",'Succession Plan Summary '!K140)</f>
        <v/>
      </c>
      <c r="E120" s="6" t="str">
        <f t="shared" si="11"/>
        <v/>
      </c>
    </row>
    <row r="121" spans="1:5" ht="18" thickBot="1" x14ac:dyDescent="0.25">
      <c r="A121" s="261"/>
      <c r="B121" s="5" t="str">
        <f t="shared" si="22"/>
        <v/>
      </c>
      <c r="C121" s="6" t="str">
        <f>IF(OR('Succession Plan Summary '!J141="[Enter candidate 1 name]",'Succession Plan Summary '!J141="[Enter candidate 2 name]",'Succession Plan Summary '!J141="[Enter candidate 3 name]",'Succession Plan Summary '!J141="[Enter candidate 4 name]",'Succession Plan Summary '!J141="[Enter candidate 5 name]"),"",'Succession Plan Summary '!J141)</f>
        <v/>
      </c>
      <c r="D121" s="3" t="str">
        <f>IF('Succession Plan Summary '!K141="","",'Succession Plan Summary '!K141)</f>
        <v/>
      </c>
      <c r="E121" s="6" t="str">
        <f t="shared" si="11"/>
        <v/>
      </c>
    </row>
    <row r="122" spans="1:5" ht="16" customHeight="1" x14ac:dyDescent="0.2">
      <c r="A122" s="259" t="str">
        <f>IF('Succession Plan Summary '!I142="","",'Succession Plan Summary '!I142)</f>
        <v/>
      </c>
      <c r="B122" s="5" t="str">
        <f>$A$122</f>
        <v/>
      </c>
      <c r="C122" s="6" t="str">
        <f>IF(OR('Succession Plan Summary '!J142="[Enter candidate 1 name]",'Succession Plan Summary '!J142="[Enter candidate 2 name]",'Succession Plan Summary '!J142="[Enter candidate 3 name]",'Succession Plan Summary '!J142="[Enter candidate 4 name]",'Succession Plan Summary '!J142="[Enter candidate 5 name]"),"",'Succession Plan Summary '!J142)</f>
        <v/>
      </c>
      <c r="D122" s="3" t="str">
        <f>IF('Succession Plan Summary '!K142="","",'Succession Plan Summary '!K142)</f>
        <v/>
      </c>
      <c r="E122" s="6" t="str">
        <f t="shared" si="11"/>
        <v/>
      </c>
    </row>
    <row r="123" spans="1:5" ht="17" x14ac:dyDescent="0.2">
      <c r="A123" s="260"/>
      <c r="B123" s="5" t="str">
        <f t="shared" ref="B123:B126" si="23">$A$122</f>
        <v/>
      </c>
      <c r="C123" s="6" t="str">
        <f>IF(OR('Succession Plan Summary '!J143="[Enter candidate 1 name]",'Succession Plan Summary '!J143="[Enter candidate 2 name]",'Succession Plan Summary '!J143="[Enter candidate 3 name]",'Succession Plan Summary '!J143="[Enter candidate 4 name]",'Succession Plan Summary '!J143="[Enter candidate 5 name]"),"",'Succession Plan Summary '!J143)</f>
        <v/>
      </c>
      <c r="D123" s="3" t="str">
        <f>IF('Succession Plan Summary '!K143="","",'Succession Plan Summary '!K143)</f>
        <v/>
      </c>
      <c r="E123" s="6" t="str">
        <f t="shared" si="11"/>
        <v/>
      </c>
    </row>
    <row r="124" spans="1:5" ht="17" x14ac:dyDescent="0.2">
      <c r="A124" s="260"/>
      <c r="B124" s="5" t="str">
        <f t="shared" si="23"/>
        <v/>
      </c>
      <c r="C124" s="6" t="str">
        <f>IF(OR('Succession Plan Summary '!J144="[Enter candidate 1 name]",'Succession Plan Summary '!J144="[Enter candidate 2 name]",'Succession Plan Summary '!J144="[Enter candidate 3 name]",'Succession Plan Summary '!J144="[Enter candidate 4 name]",'Succession Plan Summary '!J144="[Enter candidate 5 name]"),"",'Succession Plan Summary '!J144)</f>
        <v/>
      </c>
      <c r="D124" s="3" t="str">
        <f>IF('Succession Plan Summary '!K144="","",'Succession Plan Summary '!K144)</f>
        <v/>
      </c>
      <c r="E124" s="6" t="str">
        <f t="shared" si="11"/>
        <v/>
      </c>
    </row>
    <row r="125" spans="1:5" ht="17" x14ac:dyDescent="0.2">
      <c r="A125" s="260"/>
      <c r="B125" s="5" t="str">
        <f t="shared" si="23"/>
        <v/>
      </c>
      <c r="C125" s="6" t="str">
        <f>IF(OR('Succession Plan Summary '!J145="[Enter candidate 1 name]",'Succession Plan Summary '!J145="[Enter candidate 2 name]",'Succession Plan Summary '!J145="[Enter candidate 3 name]",'Succession Plan Summary '!J145="[Enter candidate 4 name]",'Succession Plan Summary '!J145="[Enter candidate 5 name]"),"",'Succession Plan Summary '!J145)</f>
        <v/>
      </c>
      <c r="D125" s="3" t="str">
        <f>IF('Succession Plan Summary '!K145="","",'Succession Plan Summary '!K145)</f>
        <v/>
      </c>
      <c r="E125" s="6" t="str">
        <f t="shared" si="11"/>
        <v/>
      </c>
    </row>
    <row r="126" spans="1:5" ht="18" thickBot="1" x14ac:dyDescent="0.25">
      <c r="A126" s="261"/>
      <c r="B126" s="5" t="str">
        <f t="shared" si="23"/>
        <v/>
      </c>
      <c r="C126" s="6" t="str">
        <f>IF(OR('Succession Plan Summary '!J146="[Enter candidate 1 name]",'Succession Plan Summary '!J146="[Enter candidate 2 name]",'Succession Plan Summary '!J146="[Enter candidate 3 name]",'Succession Plan Summary '!J146="[Enter candidate 4 name]",'Succession Plan Summary '!J146="[Enter candidate 5 name]"),"",'Succession Plan Summary '!J146)</f>
        <v/>
      </c>
      <c r="D126" s="3" t="str">
        <f>IF('Succession Plan Summary '!K146="","",'Succession Plan Summary '!K146)</f>
        <v/>
      </c>
      <c r="E126" s="6" t="str">
        <f t="shared" si="11"/>
        <v/>
      </c>
    </row>
    <row r="127" spans="1:5" ht="16" customHeight="1" x14ac:dyDescent="0.2">
      <c r="A127" s="259" t="str">
        <f>IF('Succession Plan Summary '!I147="","",'Succession Plan Summary '!I147)</f>
        <v/>
      </c>
      <c r="B127" s="5" t="str">
        <f>$A$127</f>
        <v/>
      </c>
      <c r="C127" s="6" t="str">
        <f>IF(OR('Succession Plan Summary '!J147="[Enter candidate 1 name]",'Succession Plan Summary '!J147="[Enter candidate 2 name]",'Succession Plan Summary '!J147="[Enter candidate 3 name]",'Succession Plan Summary '!J147="[Enter candidate 4 name]",'Succession Plan Summary '!J147="[Enter candidate 5 name]"),"",'Succession Plan Summary '!J147)</f>
        <v/>
      </c>
      <c r="D127" s="3" t="str">
        <f>IF('Succession Plan Summary '!K147="","",'Succession Plan Summary '!K147)</f>
        <v/>
      </c>
      <c r="E127" s="6" t="str">
        <f t="shared" si="11"/>
        <v/>
      </c>
    </row>
    <row r="128" spans="1:5" ht="17" x14ac:dyDescent="0.2">
      <c r="A128" s="260"/>
      <c r="B128" s="5" t="str">
        <f t="shared" ref="B128:B131" si="24">$A$127</f>
        <v/>
      </c>
      <c r="C128" s="6" t="str">
        <f>IF(OR('Succession Plan Summary '!J148="[Enter candidate 1 name]",'Succession Plan Summary '!J148="[Enter candidate 2 name]",'Succession Plan Summary '!J148="[Enter candidate 3 name]",'Succession Plan Summary '!J148="[Enter candidate 4 name]",'Succession Plan Summary '!J148="[Enter candidate 5 name]"),"",'Succession Plan Summary '!J148)</f>
        <v/>
      </c>
      <c r="D128" s="3" t="str">
        <f>IF('Succession Plan Summary '!K148="","",'Succession Plan Summary '!K148)</f>
        <v/>
      </c>
      <c r="E128" s="6" t="str">
        <f t="shared" si="11"/>
        <v/>
      </c>
    </row>
    <row r="129" spans="1:5" ht="17" x14ac:dyDescent="0.2">
      <c r="A129" s="260"/>
      <c r="B129" s="5" t="str">
        <f t="shared" si="24"/>
        <v/>
      </c>
      <c r="C129" s="6" t="str">
        <f>IF(OR('Succession Plan Summary '!J149="[Enter candidate 1 name]",'Succession Plan Summary '!J149="[Enter candidate 2 name]",'Succession Plan Summary '!J149="[Enter candidate 3 name]",'Succession Plan Summary '!J149="[Enter candidate 4 name]",'Succession Plan Summary '!J149="[Enter candidate 5 name]"),"",'Succession Plan Summary '!J149)</f>
        <v/>
      </c>
      <c r="D129" s="3" t="str">
        <f>IF('Succession Plan Summary '!K149="","",'Succession Plan Summary '!K149)</f>
        <v/>
      </c>
      <c r="E129" s="6" t="str">
        <f t="shared" si="11"/>
        <v/>
      </c>
    </row>
    <row r="130" spans="1:5" ht="17" x14ac:dyDescent="0.2">
      <c r="A130" s="260"/>
      <c r="B130" s="5" t="str">
        <f t="shared" si="24"/>
        <v/>
      </c>
      <c r="C130" s="6" t="str">
        <f>IF(OR('Succession Plan Summary '!J150="[Enter candidate 1 name]",'Succession Plan Summary '!J150="[Enter candidate 2 name]",'Succession Plan Summary '!J150="[Enter candidate 3 name]",'Succession Plan Summary '!J150="[Enter candidate 4 name]",'Succession Plan Summary '!J150="[Enter candidate 5 name]"),"",'Succession Plan Summary '!J150)</f>
        <v/>
      </c>
      <c r="D130" s="3" t="str">
        <f>IF('Succession Plan Summary '!K150="","",'Succession Plan Summary '!K150)</f>
        <v/>
      </c>
      <c r="E130" s="6" t="str">
        <f t="shared" si="11"/>
        <v/>
      </c>
    </row>
    <row r="131" spans="1:5" ht="18" thickBot="1" x14ac:dyDescent="0.25">
      <c r="A131" s="261"/>
      <c r="B131" s="5" t="str">
        <f t="shared" si="24"/>
        <v/>
      </c>
      <c r="C131" s="6" t="str">
        <f>IF(OR('Succession Plan Summary '!J151="[Enter candidate 1 name]",'Succession Plan Summary '!J151="[Enter candidate 2 name]",'Succession Plan Summary '!J151="[Enter candidate 3 name]",'Succession Plan Summary '!J151="[Enter candidate 4 name]",'Succession Plan Summary '!J151="[Enter candidate 5 name]"),"",'Succession Plan Summary '!J151)</f>
        <v/>
      </c>
      <c r="D131" s="3" t="str">
        <f>IF('Succession Plan Summary '!K151="","",'Succession Plan Summary '!K151)</f>
        <v/>
      </c>
      <c r="E131" s="6" t="str">
        <f t="shared" ref="E131:E151" si="25">IF(AND(B131="The role/skill will be required in less than a year",D131="Candidate will be ready in over two years"),9,IF(AND(B131="The role/skill will be required in less than a year",D131="Candidate will be ready in 1-2 years"),8,IF(AND(B131="The role/skill will be required in less than a year",D131="Candidate will be ready in less than a year"),7,IF(AND(B131="The role/skill will be required in 1-2 years",D131="Candidate will be ready in over two years"),6,IF(AND(B131="The role/skill will be required in 1-2 years",D131="Candidate will be ready in 1-2 years"),5,IF(AND(B131="The role/skill will be required in 1-2 years",D131="Candidate will be ready in less than a year"),4,IF(AND(B131="The role/skill will be required in over two years",D131="Candidate will be ready in over two years"),3,IF(AND(B131="The role/skill will be required in over two years",D131="Candidate will be ready in 1-2 years"),2,IF(AND(B131="The role/skill will be required in over two years",D131="Candidate will be ready in less than a year"),1,"")))))))))</f>
        <v/>
      </c>
    </row>
    <row r="132" spans="1:5" ht="16" customHeight="1" x14ac:dyDescent="0.2">
      <c r="A132" s="259" t="str">
        <f>IF('Succession Plan Summary '!I152="","",'Succession Plan Summary '!I152)</f>
        <v/>
      </c>
      <c r="B132" s="5" t="str">
        <f>$A$132</f>
        <v/>
      </c>
      <c r="C132" s="6" t="str">
        <f>IF(OR('Succession Plan Summary '!J152="[Enter candidate 1 name]",'Succession Plan Summary '!J152="[Enter candidate 2 name]",'Succession Plan Summary '!J152="[Enter candidate 3 name]",'Succession Plan Summary '!J152="[Enter candidate 4 name]",'Succession Plan Summary '!J152="[Enter candidate 5 name]"),"",'Succession Plan Summary '!J152)</f>
        <v/>
      </c>
      <c r="D132" s="3" t="str">
        <f>IF('Succession Plan Summary '!K152="","",'Succession Plan Summary '!K152)</f>
        <v/>
      </c>
      <c r="E132" s="6" t="str">
        <f t="shared" si="25"/>
        <v/>
      </c>
    </row>
    <row r="133" spans="1:5" ht="17" x14ac:dyDescent="0.2">
      <c r="A133" s="260"/>
      <c r="B133" s="5" t="str">
        <f t="shared" ref="B133:B136" si="26">$A$132</f>
        <v/>
      </c>
      <c r="C133" s="6" t="str">
        <f>IF(OR('Succession Plan Summary '!J153="[Enter candidate 1 name]",'Succession Plan Summary '!J153="[Enter candidate 2 name]",'Succession Plan Summary '!J153="[Enter candidate 3 name]",'Succession Plan Summary '!J153="[Enter candidate 4 name]",'Succession Plan Summary '!J153="[Enter candidate 5 name]"),"",'Succession Plan Summary '!J153)</f>
        <v/>
      </c>
      <c r="D133" s="3" t="str">
        <f>IF('Succession Plan Summary '!K153="","",'Succession Plan Summary '!K153)</f>
        <v/>
      </c>
      <c r="E133" s="6" t="str">
        <f t="shared" si="25"/>
        <v/>
      </c>
    </row>
    <row r="134" spans="1:5" ht="17" x14ac:dyDescent="0.2">
      <c r="A134" s="260"/>
      <c r="B134" s="5" t="str">
        <f t="shared" si="26"/>
        <v/>
      </c>
      <c r="C134" s="6" t="str">
        <f>IF(OR('Succession Plan Summary '!J154="[Enter candidate 1 name]",'Succession Plan Summary '!J154="[Enter candidate 2 name]",'Succession Plan Summary '!J154="[Enter candidate 3 name]",'Succession Plan Summary '!J154="[Enter candidate 4 name]",'Succession Plan Summary '!J154="[Enter candidate 5 name]"),"",'Succession Plan Summary '!J154)</f>
        <v/>
      </c>
      <c r="D134" s="3" t="str">
        <f>IF('Succession Plan Summary '!K154="","",'Succession Plan Summary '!K154)</f>
        <v/>
      </c>
      <c r="E134" s="6" t="str">
        <f t="shared" si="25"/>
        <v/>
      </c>
    </row>
    <row r="135" spans="1:5" ht="17" x14ac:dyDescent="0.2">
      <c r="A135" s="260"/>
      <c r="B135" s="5" t="str">
        <f t="shared" si="26"/>
        <v/>
      </c>
      <c r="C135" s="6" t="str">
        <f>IF(OR('Succession Plan Summary '!J155="[Enter candidate 1 name]",'Succession Plan Summary '!J155="[Enter candidate 2 name]",'Succession Plan Summary '!J155="[Enter candidate 3 name]",'Succession Plan Summary '!J155="[Enter candidate 4 name]",'Succession Plan Summary '!J155="[Enter candidate 5 name]"),"",'Succession Plan Summary '!J155)</f>
        <v/>
      </c>
      <c r="D135" s="3" t="str">
        <f>IF('Succession Plan Summary '!K155="","",'Succession Plan Summary '!K155)</f>
        <v/>
      </c>
      <c r="E135" s="6" t="str">
        <f t="shared" si="25"/>
        <v/>
      </c>
    </row>
    <row r="136" spans="1:5" ht="18" thickBot="1" x14ac:dyDescent="0.25">
      <c r="A136" s="261"/>
      <c r="B136" s="5" t="str">
        <f t="shared" si="26"/>
        <v/>
      </c>
      <c r="C136" s="6" t="str">
        <f>IF(OR('Succession Plan Summary '!J156="[Enter candidate 1 name]",'Succession Plan Summary '!J156="[Enter candidate 2 name]",'Succession Plan Summary '!J156="[Enter candidate 3 name]",'Succession Plan Summary '!J156="[Enter candidate 4 name]",'Succession Plan Summary '!J156="[Enter candidate 5 name]"),"",'Succession Plan Summary '!J156)</f>
        <v/>
      </c>
      <c r="D136" s="3" t="str">
        <f>IF('Succession Plan Summary '!K156="","",'Succession Plan Summary '!K156)</f>
        <v/>
      </c>
      <c r="E136" s="6" t="str">
        <f t="shared" si="25"/>
        <v/>
      </c>
    </row>
    <row r="137" spans="1:5" ht="16" customHeight="1" x14ac:dyDescent="0.2">
      <c r="A137" s="259" t="str">
        <f>IF('Succession Plan Summary '!I157="","",'Succession Plan Summary '!I157)</f>
        <v/>
      </c>
      <c r="B137" s="5" t="str">
        <f>$A$137</f>
        <v/>
      </c>
      <c r="C137" s="6" t="str">
        <f>IF(OR('Succession Plan Summary '!J157="[Enter candidate 1 name]",'Succession Plan Summary '!J157="[Enter candidate 2 name]",'Succession Plan Summary '!J157="[Enter candidate 3 name]",'Succession Plan Summary '!J157="[Enter candidate 4 name]",'Succession Plan Summary '!J157="[Enter candidate 5 name]"),"",'Succession Plan Summary '!J157)</f>
        <v/>
      </c>
      <c r="D137" s="3" t="str">
        <f>IF('Succession Plan Summary '!K157="","",'Succession Plan Summary '!K157)</f>
        <v/>
      </c>
      <c r="E137" s="6" t="str">
        <f t="shared" si="25"/>
        <v/>
      </c>
    </row>
    <row r="138" spans="1:5" ht="17" x14ac:dyDescent="0.2">
      <c r="A138" s="260"/>
      <c r="B138" s="5" t="str">
        <f t="shared" ref="B138:B141" si="27">$A$137</f>
        <v/>
      </c>
      <c r="C138" s="6" t="str">
        <f>IF(OR('Succession Plan Summary '!J158="[Enter candidate 1 name]",'Succession Plan Summary '!J158="[Enter candidate 2 name]",'Succession Plan Summary '!J158="[Enter candidate 3 name]",'Succession Plan Summary '!J158="[Enter candidate 4 name]",'Succession Plan Summary '!J158="[Enter candidate 5 name]"),"",'Succession Plan Summary '!J158)</f>
        <v/>
      </c>
      <c r="D138" s="3" t="str">
        <f>IF('Succession Plan Summary '!K158="","",'Succession Plan Summary '!K158)</f>
        <v/>
      </c>
      <c r="E138" s="6" t="str">
        <f t="shared" si="25"/>
        <v/>
      </c>
    </row>
    <row r="139" spans="1:5" ht="17" x14ac:dyDescent="0.2">
      <c r="A139" s="260"/>
      <c r="B139" s="5" t="str">
        <f t="shared" si="27"/>
        <v/>
      </c>
      <c r="C139" s="6" t="str">
        <f>IF(OR('Succession Plan Summary '!J159="[Enter candidate 1 name]",'Succession Plan Summary '!J159="[Enter candidate 2 name]",'Succession Plan Summary '!J159="[Enter candidate 3 name]",'Succession Plan Summary '!J159="[Enter candidate 4 name]",'Succession Plan Summary '!J159="[Enter candidate 5 name]"),"",'Succession Plan Summary '!J159)</f>
        <v/>
      </c>
      <c r="D139" s="3" t="str">
        <f>IF('Succession Plan Summary '!K159="","",'Succession Plan Summary '!K159)</f>
        <v/>
      </c>
      <c r="E139" s="6" t="str">
        <f t="shared" si="25"/>
        <v/>
      </c>
    </row>
    <row r="140" spans="1:5" ht="17" x14ac:dyDescent="0.2">
      <c r="A140" s="260"/>
      <c r="B140" s="5" t="str">
        <f t="shared" si="27"/>
        <v/>
      </c>
      <c r="C140" s="6" t="str">
        <f>IF(OR('Succession Plan Summary '!J160="[Enter candidate 1 name]",'Succession Plan Summary '!J160="[Enter candidate 2 name]",'Succession Plan Summary '!J160="[Enter candidate 3 name]",'Succession Plan Summary '!J160="[Enter candidate 4 name]",'Succession Plan Summary '!J160="[Enter candidate 5 name]"),"",'Succession Plan Summary '!J160)</f>
        <v/>
      </c>
      <c r="D140" s="3" t="str">
        <f>IF('Succession Plan Summary '!K160="","",'Succession Plan Summary '!K160)</f>
        <v/>
      </c>
      <c r="E140" s="6" t="str">
        <f t="shared" si="25"/>
        <v/>
      </c>
    </row>
    <row r="141" spans="1:5" ht="18" thickBot="1" x14ac:dyDescent="0.25">
      <c r="A141" s="261"/>
      <c r="B141" s="5" t="str">
        <f t="shared" si="27"/>
        <v/>
      </c>
      <c r="C141" s="6" t="str">
        <f>IF(OR('Succession Plan Summary '!J161="[Enter candidate 1 name]",'Succession Plan Summary '!J161="[Enter candidate 2 name]",'Succession Plan Summary '!J161="[Enter candidate 3 name]",'Succession Plan Summary '!J161="[Enter candidate 4 name]",'Succession Plan Summary '!J161="[Enter candidate 5 name]"),"",'Succession Plan Summary '!J161)</f>
        <v/>
      </c>
      <c r="D141" s="3" t="str">
        <f>IF('Succession Plan Summary '!K161="","",'Succession Plan Summary '!K161)</f>
        <v/>
      </c>
      <c r="E141" s="6" t="str">
        <f t="shared" si="25"/>
        <v/>
      </c>
    </row>
    <row r="142" spans="1:5" ht="16" customHeight="1" x14ac:dyDescent="0.2">
      <c r="A142" s="259" t="str">
        <f>IF('Succession Plan Summary '!I162="","",'Succession Plan Summary '!I162)</f>
        <v/>
      </c>
      <c r="B142" s="5" t="str">
        <f>$A$142</f>
        <v/>
      </c>
      <c r="C142" s="6" t="str">
        <f>IF(OR('Succession Plan Summary '!J162="[Enter candidate 1 name]",'Succession Plan Summary '!J162="[Enter candidate 2 name]",'Succession Plan Summary '!J162="[Enter candidate 3 name]",'Succession Plan Summary '!J162="[Enter candidate 4 name]",'Succession Plan Summary '!J162="[Enter candidate 5 name]"),"",'Succession Plan Summary '!J162)</f>
        <v/>
      </c>
      <c r="D142" s="3" t="str">
        <f>IF('Succession Plan Summary '!K162="","",'Succession Plan Summary '!K162)</f>
        <v/>
      </c>
      <c r="E142" s="6" t="str">
        <f t="shared" si="25"/>
        <v/>
      </c>
    </row>
    <row r="143" spans="1:5" ht="17" x14ac:dyDescent="0.2">
      <c r="A143" s="260"/>
      <c r="B143" s="5" t="str">
        <f t="shared" ref="B143:B146" si="28">$A$142</f>
        <v/>
      </c>
      <c r="C143" s="6" t="str">
        <f>IF(OR('Succession Plan Summary '!J163="[Enter candidate 1 name]",'Succession Plan Summary '!J163="[Enter candidate 2 name]",'Succession Plan Summary '!J163="[Enter candidate 3 name]",'Succession Plan Summary '!J163="[Enter candidate 4 name]",'Succession Plan Summary '!J163="[Enter candidate 5 name]"),"",'Succession Plan Summary '!J163)</f>
        <v/>
      </c>
      <c r="D143" s="3" t="str">
        <f>IF('Succession Plan Summary '!K163="","",'Succession Plan Summary '!K163)</f>
        <v/>
      </c>
      <c r="E143" s="6" t="str">
        <f t="shared" si="25"/>
        <v/>
      </c>
    </row>
    <row r="144" spans="1:5" ht="17" x14ac:dyDescent="0.2">
      <c r="A144" s="260"/>
      <c r="B144" s="5" t="str">
        <f t="shared" si="28"/>
        <v/>
      </c>
      <c r="C144" s="6" t="str">
        <f>IF(OR('Succession Plan Summary '!J164="[Enter candidate 1 name]",'Succession Plan Summary '!J164="[Enter candidate 2 name]",'Succession Plan Summary '!J164="[Enter candidate 3 name]",'Succession Plan Summary '!J164="[Enter candidate 4 name]",'Succession Plan Summary '!J164="[Enter candidate 5 name]"),"",'Succession Plan Summary '!J164)</f>
        <v/>
      </c>
      <c r="D144" s="3" t="str">
        <f>IF('Succession Plan Summary '!K164="","",'Succession Plan Summary '!K164)</f>
        <v/>
      </c>
      <c r="E144" s="6" t="str">
        <f t="shared" si="25"/>
        <v/>
      </c>
    </row>
    <row r="145" spans="1:5" ht="17" x14ac:dyDescent="0.2">
      <c r="A145" s="260"/>
      <c r="B145" s="5" t="str">
        <f t="shared" si="28"/>
        <v/>
      </c>
      <c r="C145" s="6" t="str">
        <f>IF(OR('Succession Plan Summary '!J165="[Enter candidate 1 name]",'Succession Plan Summary '!J165="[Enter candidate 2 name]",'Succession Plan Summary '!J165="[Enter candidate 3 name]",'Succession Plan Summary '!J165="[Enter candidate 4 name]",'Succession Plan Summary '!J165="[Enter candidate 5 name]"),"",'Succession Plan Summary '!J165)</f>
        <v/>
      </c>
      <c r="D145" s="3" t="str">
        <f>IF('Succession Plan Summary '!K165="","",'Succession Plan Summary '!K165)</f>
        <v/>
      </c>
      <c r="E145" s="6" t="str">
        <f t="shared" si="25"/>
        <v/>
      </c>
    </row>
    <row r="146" spans="1:5" ht="18" thickBot="1" x14ac:dyDescent="0.25">
      <c r="A146" s="261"/>
      <c r="B146" s="5" t="str">
        <f t="shared" si="28"/>
        <v/>
      </c>
      <c r="C146" s="6" t="str">
        <f>IF(OR('Succession Plan Summary '!J166="[Enter candidate 1 name]",'Succession Plan Summary '!J166="[Enter candidate 2 name]",'Succession Plan Summary '!J166="[Enter candidate 3 name]",'Succession Plan Summary '!J166="[Enter candidate 4 name]",'Succession Plan Summary '!J166="[Enter candidate 5 name]"),"",'Succession Plan Summary '!J166)</f>
        <v/>
      </c>
      <c r="D146" s="3" t="str">
        <f>IF('Succession Plan Summary '!K166="","",'Succession Plan Summary '!K166)</f>
        <v/>
      </c>
      <c r="E146" s="6" t="str">
        <f t="shared" si="25"/>
        <v/>
      </c>
    </row>
    <row r="147" spans="1:5" ht="16" customHeight="1" x14ac:dyDescent="0.2">
      <c r="A147" s="259" t="str">
        <f>IF('Succession Plan Summary '!I167="","",'Succession Plan Summary '!I167)</f>
        <v/>
      </c>
      <c r="B147" s="5" t="str">
        <f>$A$147</f>
        <v/>
      </c>
      <c r="C147" s="6" t="str">
        <f>IF(OR('Succession Plan Summary '!J167="[Enter candidate 1 name]",'Succession Plan Summary '!J167="[Enter candidate 2 name]",'Succession Plan Summary '!J167="[Enter candidate 3 name]",'Succession Plan Summary '!J167="[Enter candidate 4 name]",'Succession Plan Summary '!J167="[Enter candidate 5 name]"),"",'Succession Plan Summary '!J167)</f>
        <v/>
      </c>
      <c r="D147" s="3" t="str">
        <f>IF('Succession Plan Summary '!K167="","",'Succession Plan Summary '!K167)</f>
        <v/>
      </c>
      <c r="E147" s="6" t="str">
        <f t="shared" si="25"/>
        <v/>
      </c>
    </row>
    <row r="148" spans="1:5" ht="17" x14ac:dyDescent="0.2">
      <c r="A148" s="260"/>
      <c r="B148" s="5" t="str">
        <f t="shared" ref="B148:B151" si="29">$A$147</f>
        <v/>
      </c>
      <c r="C148" s="6" t="str">
        <f>IF(OR('Succession Plan Summary '!J168="[Enter candidate 1 name]",'Succession Plan Summary '!J168="[Enter candidate 2 name]",'Succession Plan Summary '!J168="[Enter candidate 3 name]",'Succession Plan Summary '!J168="[Enter candidate 4 name]",'Succession Plan Summary '!J168="[Enter candidate 5 name]"),"",'Succession Plan Summary '!J168)</f>
        <v/>
      </c>
      <c r="D148" s="3" t="str">
        <f>IF('Succession Plan Summary '!K168="","",'Succession Plan Summary '!K168)</f>
        <v/>
      </c>
      <c r="E148" s="6" t="str">
        <f t="shared" si="25"/>
        <v/>
      </c>
    </row>
    <row r="149" spans="1:5" ht="17" x14ac:dyDescent="0.2">
      <c r="A149" s="260"/>
      <c r="B149" s="5" t="str">
        <f t="shared" si="29"/>
        <v/>
      </c>
      <c r="C149" s="6" t="str">
        <f>IF(OR('Succession Plan Summary '!J169="[Enter candidate 1 name]",'Succession Plan Summary '!J169="[Enter candidate 2 name]",'Succession Plan Summary '!J169="[Enter candidate 3 name]",'Succession Plan Summary '!J169="[Enter candidate 4 name]",'Succession Plan Summary '!J169="[Enter candidate 5 name]"),"",'Succession Plan Summary '!J169)</f>
        <v/>
      </c>
      <c r="D149" s="3" t="str">
        <f>IF('Succession Plan Summary '!K169="","",'Succession Plan Summary '!K169)</f>
        <v/>
      </c>
      <c r="E149" s="6" t="str">
        <f t="shared" si="25"/>
        <v/>
      </c>
    </row>
    <row r="150" spans="1:5" ht="17" x14ac:dyDescent="0.2">
      <c r="A150" s="260"/>
      <c r="B150" s="5" t="str">
        <f t="shared" si="29"/>
        <v/>
      </c>
      <c r="C150" s="6" t="str">
        <f>IF(OR('Succession Plan Summary '!J170="[Enter candidate 1 name]",'Succession Plan Summary '!J170="[Enter candidate 2 name]",'Succession Plan Summary '!J170="[Enter candidate 3 name]",'Succession Plan Summary '!J170="[Enter candidate 4 name]",'Succession Plan Summary '!J170="[Enter candidate 5 name]"),"",'Succession Plan Summary '!J170)</f>
        <v/>
      </c>
      <c r="D150" s="3" t="str">
        <f>IF('Succession Plan Summary '!K170="","",'Succession Plan Summary '!K170)</f>
        <v/>
      </c>
      <c r="E150" s="6" t="str">
        <f t="shared" si="25"/>
        <v/>
      </c>
    </row>
    <row r="151" spans="1:5" ht="18" thickBot="1" x14ac:dyDescent="0.25">
      <c r="A151" s="261"/>
      <c r="B151" s="5" t="str">
        <f t="shared" si="29"/>
        <v/>
      </c>
      <c r="C151" s="6" t="str">
        <f>IF(OR('Succession Plan Summary '!J171="[Enter candidate 1 name]",'Succession Plan Summary '!J171="[Enter candidate 2 name]",'Succession Plan Summary '!J171="[Enter candidate 3 name]",'Succession Plan Summary '!J171="[Enter candidate 4 name]",'Succession Plan Summary '!J171="[Enter candidate 5 name]"),"",'Succession Plan Summary '!J171)</f>
        <v/>
      </c>
      <c r="D151" s="3" t="str">
        <f>IF('Succession Plan Summary '!K171="","",'Succession Plan Summary '!K171)</f>
        <v/>
      </c>
      <c r="E151" s="6" t="str">
        <f t="shared" si="25"/>
        <v/>
      </c>
    </row>
  </sheetData>
  <mergeCells count="30">
    <mergeCell ref="A27:A31"/>
    <mergeCell ref="A2:A6"/>
    <mergeCell ref="A7:A11"/>
    <mergeCell ref="A12:A16"/>
    <mergeCell ref="A17:A21"/>
    <mergeCell ref="A22:A26"/>
    <mergeCell ref="A87:A91"/>
    <mergeCell ref="A32:A36"/>
    <mergeCell ref="A37:A41"/>
    <mergeCell ref="A42:A46"/>
    <mergeCell ref="A47:A51"/>
    <mergeCell ref="A52:A56"/>
    <mergeCell ref="A57:A61"/>
    <mergeCell ref="A62:A66"/>
    <mergeCell ref="A67:A71"/>
    <mergeCell ref="A72:A76"/>
    <mergeCell ref="A77:A81"/>
    <mergeCell ref="A82:A86"/>
    <mergeCell ref="A147:A151"/>
    <mergeCell ref="A92:A96"/>
    <mergeCell ref="A97:A101"/>
    <mergeCell ref="A102:A106"/>
    <mergeCell ref="A107:A111"/>
    <mergeCell ref="A112:A116"/>
    <mergeCell ref="A117:A121"/>
    <mergeCell ref="A122:A126"/>
    <mergeCell ref="A127:A131"/>
    <mergeCell ref="A132:A136"/>
    <mergeCell ref="A137:A141"/>
    <mergeCell ref="A142:A1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AFFE-3FC6-C24A-A6C0-898AF196060D}">
  <dimension ref="A1:H37"/>
  <sheetViews>
    <sheetView workbookViewId="0">
      <selection activeCell="F37" sqref="F37"/>
    </sheetView>
  </sheetViews>
  <sheetFormatPr baseColWidth="10" defaultColWidth="20.83203125" defaultRowHeight="16" x14ac:dyDescent="0.2"/>
  <cols>
    <col min="2" max="2" width="19.1640625" customWidth="1"/>
    <col min="3" max="3" width="17" customWidth="1"/>
    <col min="4" max="4" width="21.33203125" customWidth="1"/>
    <col min="5" max="5" width="17.1640625" customWidth="1"/>
    <col min="7" max="7" width="22.83203125" customWidth="1"/>
  </cols>
  <sheetData>
    <row r="1" spans="1:8" ht="24" customHeight="1" thickBot="1" x14ac:dyDescent="0.25">
      <c r="A1" s="269" t="s">
        <v>62</v>
      </c>
      <c r="B1" s="270"/>
      <c r="C1" s="270"/>
      <c r="D1" s="270"/>
      <c r="E1" s="271"/>
    </row>
    <row r="2" spans="1:8" ht="32" customHeight="1" thickBot="1" x14ac:dyDescent="0.25">
      <c r="A2" s="7" t="s">
        <v>63</v>
      </c>
      <c r="B2" s="266" t="s">
        <v>65</v>
      </c>
      <c r="C2" s="267"/>
      <c r="D2" s="268"/>
      <c r="E2" s="7" t="s">
        <v>64</v>
      </c>
    </row>
    <row r="3" spans="1:8" ht="17" thickBot="1" x14ac:dyDescent="0.25">
      <c r="A3" s="8">
        <f>COUNTIF('Survey + Heat Map '!B16:B45,"&lt;&gt;[Enter role/skill]")</f>
        <v>0</v>
      </c>
      <c r="B3" s="8">
        <f>COUNTIF('Survey + Heat Map '!J16:J46,7)</f>
        <v>0</v>
      </c>
      <c r="C3" s="8">
        <f>COUNTIF('Survey + Heat Map '!J16:J46,8)</f>
        <v>0</v>
      </c>
      <c r="D3" s="8">
        <f>COUNTIF('Survey + Heat Map '!J16:J46,9)</f>
        <v>0</v>
      </c>
      <c r="E3" s="8">
        <f>SUM(B3,C3,D3)</f>
        <v>0</v>
      </c>
    </row>
    <row r="4" spans="1:8" ht="17" thickBot="1" x14ac:dyDescent="0.25">
      <c r="A4" s="1"/>
      <c r="B4" s="1"/>
      <c r="C4" s="1"/>
      <c r="D4" s="1"/>
      <c r="E4" s="1"/>
    </row>
    <row r="5" spans="1:8" ht="62" customHeight="1" thickBot="1" x14ac:dyDescent="0.25">
      <c r="A5" s="262" t="s">
        <v>67</v>
      </c>
      <c r="B5" s="263"/>
      <c r="C5" s="263"/>
      <c r="D5" s="263"/>
      <c r="E5" s="264" t="s">
        <v>21</v>
      </c>
      <c r="F5" s="265"/>
      <c r="G5" s="264" t="s">
        <v>72</v>
      </c>
      <c r="H5" s="272"/>
    </row>
    <row r="6" spans="1:8" ht="79" customHeight="1" thickBot="1" x14ac:dyDescent="0.25">
      <c r="A6" s="19" t="s">
        <v>90</v>
      </c>
      <c r="B6" s="20" t="s">
        <v>89</v>
      </c>
      <c r="C6" s="21" t="s">
        <v>91</v>
      </c>
      <c r="D6" s="20" t="s">
        <v>92</v>
      </c>
      <c r="E6" s="21" t="s">
        <v>70</v>
      </c>
      <c r="F6" s="17" t="s">
        <v>93</v>
      </c>
      <c r="G6" s="17" t="s">
        <v>73</v>
      </c>
      <c r="H6" s="17" t="s">
        <v>94</v>
      </c>
    </row>
    <row r="7" spans="1:8" x14ac:dyDescent="0.2">
      <c r="A7" s="12" t="str" cm="1">
        <f t="array" ref="A7:A36">'Survey + Heat Map '!B16:B45</f>
        <v>[Enter role/skill]</v>
      </c>
      <c r="B7" s="13" t="str" cm="1">
        <f t="array" ref="B7:B37">'Survey + Heat Map '!K16:K46</f>
        <v/>
      </c>
      <c r="C7" s="13">
        <f>'Succession Plan Summary '!M22</f>
        <v>0</v>
      </c>
      <c r="D7" s="6" t="str">
        <f>IF(B7="critical",C7,"")</f>
        <v/>
      </c>
      <c r="E7" s="14">
        <f>'Succession Plan Summary '!O22</f>
        <v>0</v>
      </c>
      <c r="F7" s="16" t="str">
        <f>IF(B7="critical",E7,"")</f>
        <v/>
      </c>
      <c r="G7" s="16">
        <f>'Succession Plan Summary '!D22</f>
        <v>0</v>
      </c>
      <c r="H7" s="16" t="str">
        <f>IF(AND(B7="critical",G7="yes"),1,"")</f>
        <v/>
      </c>
    </row>
    <row r="8" spans="1:8" x14ac:dyDescent="0.2">
      <c r="A8" s="11" t="str">
        <v>[Enter role/skill]</v>
      </c>
      <c r="B8" s="10" t="str">
        <v/>
      </c>
      <c r="C8" s="13">
        <f>'Succession Plan Summary '!M27</f>
        <v>0</v>
      </c>
      <c r="D8" s="9" t="str">
        <f t="shared" ref="D8:D36" si="0">IF(B8="critical",C8,"")</f>
        <v/>
      </c>
      <c r="E8" s="13">
        <f>'Succession Plan Summary '!O27</f>
        <v>0</v>
      </c>
      <c r="F8" s="15" t="str">
        <f t="shared" ref="F8:F36" si="1">IF(B8="critical",E8,"")</f>
        <v/>
      </c>
      <c r="G8" s="15">
        <f>'Succession Plan Summary '!D27</f>
        <v>0</v>
      </c>
      <c r="H8" s="15" t="str">
        <f t="shared" ref="H8:H36" si="2">IF(AND(B8="critical",G8="yes"),1,"")</f>
        <v/>
      </c>
    </row>
    <row r="9" spans="1:8" x14ac:dyDescent="0.2">
      <c r="A9" s="11" t="str">
        <v>[Enter role/skill]</v>
      </c>
      <c r="B9" s="10" t="str">
        <v/>
      </c>
      <c r="C9" s="13">
        <f>'Succession Plan Summary '!M32</f>
        <v>0</v>
      </c>
      <c r="D9" s="9" t="str">
        <f t="shared" si="0"/>
        <v/>
      </c>
      <c r="E9" s="13">
        <f>'Succession Plan Summary '!O32</f>
        <v>0</v>
      </c>
      <c r="F9" s="15" t="str">
        <f t="shared" si="1"/>
        <v/>
      </c>
      <c r="G9" s="15">
        <f>'Succession Plan Summary '!D32</f>
        <v>0</v>
      </c>
      <c r="H9" s="15" t="str">
        <f t="shared" si="2"/>
        <v/>
      </c>
    </row>
    <row r="10" spans="1:8" x14ac:dyDescent="0.2">
      <c r="A10" s="11" t="str">
        <v>[Enter role/skill]</v>
      </c>
      <c r="B10" s="10" t="str">
        <v/>
      </c>
      <c r="C10" s="13">
        <f>'Succession Plan Summary '!M37</f>
        <v>0</v>
      </c>
      <c r="D10" s="9" t="str">
        <f t="shared" si="0"/>
        <v/>
      </c>
      <c r="E10" s="13">
        <f>'Succession Plan Summary '!O37</f>
        <v>0</v>
      </c>
      <c r="F10" s="15" t="str">
        <f t="shared" si="1"/>
        <v/>
      </c>
      <c r="G10" s="15">
        <f>'Succession Plan Summary '!D37</f>
        <v>0</v>
      </c>
      <c r="H10" s="15" t="str">
        <f t="shared" si="2"/>
        <v/>
      </c>
    </row>
    <row r="11" spans="1:8" x14ac:dyDescent="0.2">
      <c r="A11" s="11" t="str">
        <v>[Enter role/skill]</v>
      </c>
      <c r="B11" s="10" t="str">
        <v/>
      </c>
      <c r="C11" s="13">
        <f>'Succession Plan Summary '!M42</f>
        <v>0</v>
      </c>
      <c r="D11" s="9" t="str">
        <f t="shared" si="0"/>
        <v/>
      </c>
      <c r="E11" s="13">
        <f>'Succession Plan Summary '!O42</f>
        <v>0</v>
      </c>
      <c r="F11" s="15" t="str">
        <f t="shared" si="1"/>
        <v/>
      </c>
      <c r="G11" s="15">
        <f>'Succession Plan Summary '!D42</f>
        <v>0</v>
      </c>
      <c r="H11" s="15" t="str">
        <f t="shared" si="2"/>
        <v/>
      </c>
    </row>
    <row r="12" spans="1:8" x14ac:dyDescent="0.2">
      <c r="A12" s="11" t="str">
        <v>[Enter role/skill]</v>
      </c>
      <c r="B12" s="10" t="str">
        <v/>
      </c>
      <c r="C12" s="13">
        <f>'Succession Plan Summary '!M47</f>
        <v>0</v>
      </c>
      <c r="D12" s="9" t="str">
        <f t="shared" si="0"/>
        <v/>
      </c>
      <c r="E12" s="13">
        <f>'Succession Plan Summary '!O47</f>
        <v>0</v>
      </c>
      <c r="F12" s="15" t="str">
        <f t="shared" si="1"/>
        <v/>
      </c>
      <c r="G12" s="15">
        <f>'Succession Plan Summary '!D47</f>
        <v>0</v>
      </c>
      <c r="H12" s="15" t="str">
        <f t="shared" si="2"/>
        <v/>
      </c>
    </row>
    <row r="13" spans="1:8" x14ac:dyDescent="0.2">
      <c r="A13" s="11" t="str">
        <v>[Enter role/skill]</v>
      </c>
      <c r="B13" s="10" t="str">
        <v/>
      </c>
      <c r="C13" s="13">
        <f>'Succession Plan Summary '!M52</f>
        <v>0</v>
      </c>
      <c r="D13" s="9" t="str">
        <f t="shared" si="0"/>
        <v/>
      </c>
      <c r="E13" s="13">
        <f>'Succession Plan Summary '!O52</f>
        <v>0</v>
      </c>
      <c r="F13" s="15" t="str">
        <f t="shared" si="1"/>
        <v/>
      </c>
      <c r="G13" s="15">
        <f>'Succession Plan Summary '!D52</f>
        <v>0</v>
      </c>
      <c r="H13" s="15" t="str">
        <f t="shared" si="2"/>
        <v/>
      </c>
    </row>
    <row r="14" spans="1:8" x14ac:dyDescent="0.2">
      <c r="A14" s="11" t="str">
        <v>[Enter role/skill]</v>
      </c>
      <c r="B14" s="10" t="str">
        <v/>
      </c>
      <c r="C14" s="13">
        <f>'Succession Plan Summary '!M57</f>
        <v>0</v>
      </c>
      <c r="D14" s="9" t="str">
        <f t="shared" si="0"/>
        <v/>
      </c>
      <c r="E14" s="13">
        <f>'Succession Plan Summary '!O57</f>
        <v>0</v>
      </c>
      <c r="F14" s="15" t="str">
        <f t="shared" si="1"/>
        <v/>
      </c>
      <c r="G14" s="15">
        <f>'Succession Plan Summary '!D57</f>
        <v>0</v>
      </c>
      <c r="H14" s="15" t="str">
        <f t="shared" si="2"/>
        <v/>
      </c>
    </row>
    <row r="15" spans="1:8" x14ac:dyDescent="0.2">
      <c r="A15" s="11" t="str">
        <v>[Enter role/skill]</v>
      </c>
      <c r="B15" s="10" t="str">
        <v/>
      </c>
      <c r="C15" s="13">
        <f>'Succession Plan Summary '!M62</f>
        <v>0</v>
      </c>
      <c r="D15" s="9" t="str">
        <f t="shared" si="0"/>
        <v/>
      </c>
      <c r="E15" s="13">
        <f>'Succession Plan Summary '!O62</f>
        <v>0</v>
      </c>
      <c r="F15" s="15" t="str">
        <f t="shared" si="1"/>
        <v/>
      </c>
      <c r="G15" s="15">
        <f>'Succession Plan Summary '!D62</f>
        <v>0</v>
      </c>
      <c r="H15" s="15" t="str">
        <f t="shared" si="2"/>
        <v/>
      </c>
    </row>
    <row r="16" spans="1:8" x14ac:dyDescent="0.2">
      <c r="A16" s="11" t="str">
        <v>[Enter role/skill]</v>
      </c>
      <c r="B16" s="10" t="str">
        <v/>
      </c>
      <c r="C16" s="13">
        <f>'Succession Plan Summary '!M67</f>
        <v>0</v>
      </c>
      <c r="D16" s="9" t="str">
        <f t="shared" si="0"/>
        <v/>
      </c>
      <c r="E16" s="13">
        <f>'Succession Plan Summary '!O67</f>
        <v>0</v>
      </c>
      <c r="F16" s="15" t="str">
        <f t="shared" si="1"/>
        <v/>
      </c>
      <c r="G16" s="15">
        <f>'Succession Plan Summary '!D67</f>
        <v>0</v>
      </c>
      <c r="H16" s="15" t="str">
        <f t="shared" si="2"/>
        <v/>
      </c>
    </row>
    <row r="17" spans="1:8" x14ac:dyDescent="0.2">
      <c r="A17" s="11" t="str">
        <v>[Enter role/skill]</v>
      </c>
      <c r="B17" s="10" t="str">
        <v/>
      </c>
      <c r="C17" s="13">
        <f>'Succession Plan Summary '!M72</f>
        <v>0</v>
      </c>
      <c r="D17" s="9" t="str">
        <f t="shared" si="0"/>
        <v/>
      </c>
      <c r="E17" s="13">
        <f>'Succession Plan Summary '!O72</f>
        <v>0</v>
      </c>
      <c r="F17" s="15" t="str">
        <f t="shared" si="1"/>
        <v/>
      </c>
      <c r="G17" s="15">
        <f>'Succession Plan Summary '!D72</f>
        <v>0</v>
      </c>
      <c r="H17" s="15" t="str">
        <f t="shared" si="2"/>
        <v/>
      </c>
    </row>
    <row r="18" spans="1:8" x14ac:dyDescent="0.2">
      <c r="A18" s="11" t="str">
        <v>[Enter role/skill]</v>
      </c>
      <c r="B18" s="10" t="str">
        <v/>
      </c>
      <c r="C18" s="13">
        <f>'Succession Plan Summary '!M77</f>
        <v>0</v>
      </c>
      <c r="D18" s="9" t="str">
        <f t="shared" si="0"/>
        <v/>
      </c>
      <c r="E18" s="13">
        <f>'Succession Plan Summary '!O77</f>
        <v>0</v>
      </c>
      <c r="F18" s="15" t="str">
        <f t="shared" si="1"/>
        <v/>
      </c>
      <c r="G18" s="15">
        <f>'Succession Plan Summary '!D77</f>
        <v>0</v>
      </c>
      <c r="H18" s="15" t="str">
        <f t="shared" si="2"/>
        <v/>
      </c>
    </row>
    <row r="19" spans="1:8" x14ac:dyDescent="0.2">
      <c r="A19" s="11" t="str">
        <v>[Enter role/skill]</v>
      </c>
      <c r="B19" s="10" t="str">
        <v/>
      </c>
      <c r="C19" s="13">
        <f>'Succession Plan Summary '!M82</f>
        <v>0</v>
      </c>
      <c r="D19" s="9" t="str">
        <f t="shared" si="0"/>
        <v/>
      </c>
      <c r="E19" s="13">
        <f>'Succession Plan Summary '!O82</f>
        <v>0</v>
      </c>
      <c r="F19" s="15" t="str">
        <f t="shared" si="1"/>
        <v/>
      </c>
      <c r="G19" s="15">
        <f>'Succession Plan Summary '!D82</f>
        <v>0</v>
      </c>
      <c r="H19" s="15" t="str">
        <f t="shared" si="2"/>
        <v/>
      </c>
    </row>
    <row r="20" spans="1:8" x14ac:dyDescent="0.2">
      <c r="A20" s="11" t="str">
        <v>[Enter role/skill]</v>
      </c>
      <c r="B20" s="10" t="str">
        <v/>
      </c>
      <c r="C20" s="13">
        <f>'Succession Plan Summary '!M87</f>
        <v>0</v>
      </c>
      <c r="D20" s="9" t="str">
        <f t="shared" si="0"/>
        <v/>
      </c>
      <c r="E20" s="13">
        <f>'Succession Plan Summary '!O87</f>
        <v>0</v>
      </c>
      <c r="F20" s="15" t="str">
        <f t="shared" si="1"/>
        <v/>
      </c>
      <c r="G20" s="15">
        <f>'Succession Plan Summary '!D87</f>
        <v>0</v>
      </c>
      <c r="H20" s="15" t="str">
        <f t="shared" si="2"/>
        <v/>
      </c>
    </row>
    <row r="21" spans="1:8" x14ac:dyDescent="0.2">
      <c r="A21" s="11" t="str">
        <v>[Enter role/skill]</v>
      </c>
      <c r="B21" s="10" t="str">
        <v/>
      </c>
      <c r="C21" s="13">
        <f>'Succession Plan Summary '!M92</f>
        <v>0</v>
      </c>
      <c r="D21" s="9" t="str">
        <f t="shared" si="0"/>
        <v/>
      </c>
      <c r="E21" s="13">
        <f>'Succession Plan Summary '!O92</f>
        <v>0</v>
      </c>
      <c r="F21" s="15" t="str">
        <f t="shared" si="1"/>
        <v/>
      </c>
      <c r="G21" s="15">
        <f>'Succession Plan Summary '!D92</f>
        <v>0</v>
      </c>
      <c r="H21" s="15" t="str">
        <f t="shared" si="2"/>
        <v/>
      </c>
    </row>
    <row r="22" spans="1:8" x14ac:dyDescent="0.2">
      <c r="A22" s="11" t="str">
        <v>[Enter role/skill]</v>
      </c>
      <c r="B22" s="10" t="str">
        <v/>
      </c>
      <c r="C22" s="13">
        <f>'Succession Plan Summary '!M97</f>
        <v>0</v>
      </c>
      <c r="D22" s="9" t="str">
        <f t="shared" si="0"/>
        <v/>
      </c>
      <c r="E22" s="13">
        <f>'Succession Plan Summary '!O97</f>
        <v>0</v>
      </c>
      <c r="F22" s="15" t="str">
        <f t="shared" si="1"/>
        <v/>
      </c>
      <c r="G22" s="15">
        <f>'Succession Plan Summary '!D97</f>
        <v>0</v>
      </c>
      <c r="H22" s="15" t="str">
        <f t="shared" si="2"/>
        <v/>
      </c>
    </row>
    <row r="23" spans="1:8" x14ac:dyDescent="0.2">
      <c r="A23" s="11" t="str">
        <v>[Enter role/skill]</v>
      </c>
      <c r="B23" s="10" t="str">
        <v/>
      </c>
      <c r="C23" s="13">
        <f>'Succession Plan Summary '!M102</f>
        <v>0</v>
      </c>
      <c r="D23" s="9" t="str">
        <f t="shared" si="0"/>
        <v/>
      </c>
      <c r="E23" s="13">
        <f>'Succession Plan Summary '!O102</f>
        <v>0</v>
      </c>
      <c r="F23" s="15" t="str">
        <f t="shared" si="1"/>
        <v/>
      </c>
      <c r="G23" s="15">
        <f>'Succession Plan Summary '!D102</f>
        <v>0</v>
      </c>
      <c r="H23" s="15" t="str">
        <f t="shared" si="2"/>
        <v/>
      </c>
    </row>
    <row r="24" spans="1:8" x14ac:dyDescent="0.2">
      <c r="A24" s="11" t="str">
        <v>[Enter role/skill]</v>
      </c>
      <c r="B24" s="10" t="str">
        <v/>
      </c>
      <c r="C24" s="13">
        <f>'Succession Plan Summary '!M107</f>
        <v>0</v>
      </c>
      <c r="D24" s="9" t="str">
        <f t="shared" si="0"/>
        <v/>
      </c>
      <c r="E24" s="13">
        <f>'Succession Plan Summary '!O107</f>
        <v>0</v>
      </c>
      <c r="F24" s="15" t="str">
        <f t="shared" si="1"/>
        <v/>
      </c>
      <c r="G24" s="15">
        <f>'Succession Plan Summary '!D107</f>
        <v>0</v>
      </c>
      <c r="H24" s="15" t="str">
        <f t="shared" si="2"/>
        <v/>
      </c>
    </row>
    <row r="25" spans="1:8" x14ac:dyDescent="0.2">
      <c r="A25" s="11" t="str">
        <v>[Enter role/skill]</v>
      </c>
      <c r="B25" s="10" t="str">
        <v/>
      </c>
      <c r="C25" s="13">
        <f>'Succession Plan Summary '!M112</f>
        <v>0</v>
      </c>
      <c r="D25" s="9" t="str">
        <f t="shared" si="0"/>
        <v/>
      </c>
      <c r="E25" s="13">
        <f>'Succession Plan Summary '!O112</f>
        <v>0</v>
      </c>
      <c r="F25" s="15" t="str">
        <f t="shared" si="1"/>
        <v/>
      </c>
      <c r="G25" s="15">
        <f>'Succession Plan Summary '!D112</f>
        <v>0</v>
      </c>
      <c r="H25" s="15" t="str">
        <f t="shared" si="2"/>
        <v/>
      </c>
    </row>
    <row r="26" spans="1:8" x14ac:dyDescent="0.2">
      <c r="A26" s="11" t="str">
        <v>[Enter role/skill]</v>
      </c>
      <c r="B26" s="10" t="str">
        <v/>
      </c>
      <c r="C26" s="13">
        <f>'Succession Plan Summary '!M117</f>
        <v>0</v>
      </c>
      <c r="D26" s="9" t="str">
        <f t="shared" si="0"/>
        <v/>
      </c>
      <c r="E26" s="13">
        <f>'Succession Plan Summary '!O117</f>
        <v>0</v>
      </c>
      <c r="F26" s="15" t="str">
        <f t="shared" si="1"/>
        <v/>
      </c>
      <c r="G26" s="15">
        <f>'Succession Plan Summary '!D117</f>
        <v>0</v>
      </c>
      <c r="H26" s="15" t="str">
        <f t="shared" si="2"/>
        <v/>
      </c>
    </row>
    <row r="27" spans="1:8" x14ac:dyDescent="0.2">
      <c r="A27" s="11" t="str">
        <v>[Enter role/skill]</v>
      </c>
      <c r="B27" s="10" t="str">
        <v/>
      </c>
      <c r="C27" s="13">
        <f>'Succession Plan Summary '!M122</f>
        <v>0</v>
      </c>
      <c r="D27" s="9" t="str">
        <f t="shared" si="0"/>
        <v/>
      </c>
      <c r="E27" s="13">
        <f>'Succession Plan Summary '!O122</f>
        <v>0</v>
      </c>
      <c r="F27" s="15" t="str">
        <f t="shared" si="1"/>
        <v/>
      </c>
      <c r="G27" s="15">
        <f>'Succession Plan Summary '!D122</f>
        <v>0</v>
      </c>
      <c r="H27" s="15" t="str">
        <f t="shared" si="2"/>
        <v/>
      </c>
    </row>
    <row r="28" spans="1:8" x14ac:dyDescent="0.2">
      <c r="A28" s="11" t="str">
        <v>[Enter role/skill]</v>
      </c>
      <c r="B28" s="10" t="str">
        <v/>
      </c>
      <c r="C28" s="13">
        <f>'Succession Plan Summary '!M127</f>
        <v>0</v>
      </c>
      <c r="D28" s="9" t="str">
        <f t="shared" si="0"/>
        <v/>
      </c>
      <c r="E28" s="13">
        <f>'Succession Plan Summary '!O127</f>
        <v>0</v>
      </c>
      <c r="F28" s="15" t="str">
        <f t="shared" si="1"/>
        <v/>
      </c>
      <c r="G28" s="15">
        <f>'Succession Plan Summary '!D127</f>
        <v>0</v>
      </c>
      <c r="H28" s="15" t="str">
        <f t="shared" si="2"/>
        <v/>
      </c>
    </row>
    <row r="29" spans="1:8" x14ac:dyDescent="0.2">
      <c r="A29" s="11" t="str">
        <v>[Enter role/skill]</v>
      </c>
      <c r="B29" s="10" t="str">
        <v/>
      </c>
      <c r="C29" s="13">
        <f>'Succession Plan Summary '!M132</f>
        <v>0</v>
      </c>
      <c r="D29" s="9" t="str">
        <f t="shared" si="0"/>
        <v/>
      </c>
      <c r="E29" s="13">
        <f>'Succession Plan Summary '!O132</f>
        <v>0</v>
      </c>
      <c r="F29" s="15" t="str">
        <f t="shared" si="1"/>
        <v/>
      </c>
      <c r="G29" s="15">
        <f>'Succession Plan Summary '!D132</f>
        <v>0</v>
      </c>
      <c r="H29" s="15" t="str">
        <f t="shared" si="2"/>
        <v/>
      </c>
    </row>
    <row r="30" spans="1:8" x14ac:dyDescent="0.2">
      <c r="A30" s="11" t="str">
        <v>[Enter role/skill]</v>
      </c>
      <c r="B30" s="10" t="str">
        <v/>
      </c>
      <c r="C30" s="13">
        <f>'Succession Plan Summary '!M137</f>
        <v>0</v>
      </c>
      <c r="D30" s="9" t="str">
        <f t="shared" si="0"/>
        <v/>
      </c>
      <c r="E30" s="13">
        <f>'Succession Plan Summary '!O137</f>
        <v>0</v>
      </c>
      <c r="F30" s="15" t="str">
        <f t="shared" si="1"/>
        <v/>
      </c>
      <c r="G30" s="15">
        <f>'Succession Plan Summary '!D137</f>
        <v>0</v>
      </c>
      <c r="H30" s="15" t="str">
        <f t="shared" si="2"/>
        <v/>
      </c>
    </row>
    <row r="31" spans="1:8" x14ac:dyDescent="0.2">
      <c r="A31" s="11" t="str">
        <v>[Enter role/skill]</v>
      </c>
      <c r="B31" s="10" t="str">
        <v/>
      </c>
      <c r="C31" s="13">
        <f>'Succession Plan Summary '!M142</f>
        <v>0</v>
      </c>
      <c r="D31" s="9" t="str">
        <f t="shared" si="0"/>
        <v/>
      </c>
      <c r="E31" s="13">
        <f>'Succession Plan Summary '!O142</f>
        <v>0</v>
      </c>
      <c r="F31" s="15" t="str">
        <f t="shared" si="1"/>
        <v/>
      </c>
      <c r="G31" s="15">
        <f>'Succession Plan Summary '!D142</f>
        <v>0</v>
      </c>
      <c r="H31" s="15" t="str">
        <f t="shared" si="2"/>
        <v/>
      </c>
    </row>
    <row r="32" spans="1:8" x14ac:dyDescent="0.2">
      <c r="A32" s="11" t="str">
        <v>[Enter role/skill]</v>
      </c>
      <c r="B32" s="10" t="str">
        <v/>
      </c>
      <c r="C32" s="13">
        <f>'Succession Plan Summary '!M147</f>
        <v>0</v>
      </c>
      <c r="D32" s="9" t="str">
        <f t="shared" si="0"/>
        <v/>
      </c>
      <c r="E32" s="13">
        <f>'Succession Plan Summary '!O147</f>
        <v>0</v>
      </c>
      <c r="F32" s="15" t="str">
        <f t="shared" si="1"/>
        <v/>
      </c>
      <c r="G32" s="15">
        <f>'Succession Plan Summary '!D147</f>
        <v>0</v>
      </c>
      <c r="H32" s="15" t="str">
        <f t="shared" si="2"/>
        <v/>
      </c>
    </row>
    <row r="33" spans="1:8" x14ac:dyDescent="0.2">
      <c r="A33" s="11" t="str">
        <v>[Enter role/skill]</v>
      </c>
      <c r="B33" s="10" t="str">
        <v/>
      </c>
      <c r="C33" s="13">
        <f>'Succession Plan Summary '!M152</f>
        <v>0</v>
      </c>
      <c r="D33" s="9" t="str">
        <f t="shared" si="0"/>
        <v/>
      </c>
      <c r="E33" s="13">
        <f>'Succession Plan Summary '!O152</f>
        <v>0</v>
      </c>
      <c r="F33" s="15" t="str">
        <f t="shared" si="1"/>
        <v/>
      </c>
      <c r="G33" s="15">
        <f>'Succession Plan Summary '!D152</f>
        <v>0</v>
      </c>
      <c r="H33" s="15" t="str">
        <f t="shared" si="2"/>
        <v/>
      </c>
    </row>
    <row r="34" spans="1:8" x14ac:dyDescent="0.2">
      <c r="A34" s="11" t="str">
        <v>[Enter role/skill]</v>
      </c>
      <c r="B34" s="10" t="str">
        <v/>
      </c>
      <c r="C34" s="13">
        <f>'Succession Plan Summary '!M157</f>
        <v>0</v>
      </c>
      <c r="D34" s="9" t="str">
        <f t="shared" si="0"/>
        <v/>
      </c>
      <c r="E34" s="13">
        <f>'Succession Plan Summary '!O157</f>
        <v>0</v>
      </c>
      <c r="F34" s="15" t="str">
        <f t="shared" si="1"/>
        <v/>
      </c>
      <c r="G34" s="15">
        <f>'Succession Plan Summary '!D157</f>
        <v>0</v>
      </c>
      <c r="H34" s="15" t="str">
        <f t="shared" si="2"/>
        <v/>
      </c>
    </row>
    <row r="35" spans="1:8" x14ac:dyDescent="0.2">
      <c r="A35" s="11" t="str">
        <v>[Enter role/skill]</v>
      </c>
      <c r="B35" s="10" t="str">
        <v/>
      </c>
      <c r="C35" s="13">
        <f>'Succession Plan Summary '!M162</f>
        <v>0</v>
      </c>
      <c r="D35" s="9" t="str">
        <f t="shared" si="0"/>
        <v/>
      </c>
      <c r="E35" s="13">
        <f>'Succession Plan Summary '!O162</f>
        <v>0</v>
      </c>
      <c r="F35" s="15" t="str">
        <f t="shared" si="1"/>
        <v/>
      </c>
      <c r="G35" s="15">
        <f>'Succession Plan Summary '!D162</f>
        <v>0</v>
      </c>
      <c r="H35" s="15" t="str">
        <f t="shared" si="2"/>
        <v/>
      </c>
    </row>
    <row r="36" spans="1:8" ht="17" thickBot="1" x14ac:dyDescent="0.25">
      <c r="A36" s="11" t="str">
        <v>[Enter role/skill]</v>
      </c>
      <c r="B36" s="10" t="str">
        <v/>
      </c>
      <c r="C36" s="13">
        <f>'Succession Plan Summary '!M167</f>
        <v>0</v>
      </c>
      <c r="D36" s="9" t="str">
        <f t="shared" si="0"/>
        <v/>
      </c>
      <c r="E36" s="13">
        <f>'Succession Plan Summary '!O167</f>
        <v>0</v>
      </c>
      <c r="F36" s="15" t="str">
        <f t="shared" si="1"/>
        <v/>
      </c>
      <c r="G36" s="15">
        <f>'Succession Plan Summary '!D167</f>
        <v>0</v>
      </c>
      <c r="H36" s="15" t="str">
        <f t="shared" si="2"/>
        <v/>
      </c>
    </row>
    <row r="37" spans="1:8" ht="17" thickBot="1" x14ac:dyDescent="0.25">
      <c r="B37">
        <v>0</v>
      </c>
      <c r="D37" s="18">
        <f>SUM(D7:D36)</f>
        <v>0</v>
      </c>
      <c r="F37" s="18">
        <f>SUM(F7:F36)</f>
        <v>0</v>
      </c>
      <c r="H37" s="18">
        <f>SUM(H7:H36)</f>
        <v>0</v>
      </c>
    </row>
  </sheetData>
  <mergeCells count="5">
    <mergeCell ref="A5:D5"/>
    <mergeCell ref="E5:F5"/>
    <mergeCell ref="B2:D2"/>
    <mergeCell ref="A1:E1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Survey + Heat Map </vt:lpstr>
      <vt:lpstr>Succession Plan Summary </vt:lpstr>
      <vt:lpstr>Succession Planning Matrix</vt:lpstr>
      <vt:lpstr>Talent Profile</vt:lpstr>
      <vt:lpstr>Hide - Info for SP Heat Map</vt:lpstr>
      <vt:lpstr>Hide - Metrics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daiana.vaquero.vega@aihr.com</dc:creator>
  <cp:lastModifiedBy>Daiana Vaquero Vega</cp:lastModifiedBy>
  <dcterms:created xsi:type="dcterms:W3CDTF">2022-10-21T11:50:50Z</dcterms:created>
  <dcterms:modified xsi:type="dcterms:W3CDTF">2023-06-09T07:26:48Z</dcterms:modified>
</cp:coreProperties>
</file>